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19240" yWindow="3020" windowWidth="25360" windowHeight="15820" activeTab="2"/>
  </bookViews>
  <sheets>
    <sheet name="Mcias en comision" sheetId="1" r:id="rId1"/>
    <sheet name="Mcias en Consignacion" sheetId="2" r:id="rId2"/>
    <sheet name="Doc Descontados o Endosados"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32" i="3" l="1"/>
  <c r="F33" i="3"/>
  <c r="F35" i="3"/>
  <c r="G14" i="3"/>
  <c r="G16" i="3"/>
  <c r="D14" i="2"/>
  <c r="D13" i="2"/>
  <c r="F44" i="2"/>
  <c r="D15" i="2"/>
  <c r="F86" i="1"/>
  <c r="F87" i="1"/>
  <c r="F88" i="1"/>
  <c r="F59" i="1"/>
  <c r="F47" i="1"/>
  <c r="F48" i="1"/>
  <c r="F107" i="3"/>
  <c r="K116" i="3"/>
  <c r="N114" i="3"/>
  <c r="K107" i="3"/>
  <c r="J116" i="3"/>
  <c r="O107" i="3"/>
  <c r="K93" i="2"/>
  <c r="B83" i="2"/>
  <c r="K84" i="2"/>
  <c r="F45" i="2"/>
  <c r="C83" i="2"/>
  <c r="F116" i="1"/>
  <c r="B116" i="1"/>
  <c r="F107" i="1"/>
  <c r="G116" i="1"/>
  <c r="F60" i="1"/>
  <c r="F116" i="3"/>
  <c r="B116" i="3"/>
  <c r="B93" i="2"/>
  <c r="B107" i="1"/>
  <c r="C116" i="3"/>
  <c r="B117" i="3"/>
  <c r="N107" i="3"/>
  <c r="B107" i="3"/>
  <c r="J117" i="3"/>
  <c r="J107" i="3"/>
  <c r="J108" i="3"/>
  <c r="G116" i="3"/>
  <c r="G117" i="3"/>
  <c r="C107" i="3"/>
  <c r="J84" i="2"/>
  <c r="F91" i="2"/>
  <c r="O84" i="2"/>
  <c r="C116" i="1"/>
  <c r="B117" i="1"/>
  <c r="J108" i="1"/>
  <c r="G117" i="1"/>
  <c r="G107" i="1"/>
  <c r="G108" i="1"/>
  <c r="C107" i="1"/>
  <c r="O108" i="1"/>
  <c r="B84" i="2"/>
  <c r="J93" i="2"/>
  <c r="B108" i="3"/>
  <c r="B108" i="1"/>
  <c r="K108" i="1"/>
  <c r="N84" i="2"/>
  <c r="N85" i="2"/>
  <c r="N108" i="1"/>
  <c r="C93" i="2"/>
</calcChain>
</file>

<file path=xl/sharedStrings.xml><?xml version="1.0" encoding="utf-8"?>
<sst xmlns="http://schemas.openxmlformats.org/spreadsheetml/2006/main" count="445" uniqueCount="241">
  <si>
    <t>Los puntos principales de dicho contrato se detallan a continuación:</t>
  </si>
  <si>
    <t>d) Estamos autorizados para vender las mercancías a crédito.</t>
  </si>
  <si>
    <t>Operaciones</t>
  </si>
  <si>
    <t>11.- Reembolsamos al comitente los importes de venta y cobro, descontando los gastos hechos por su cuenta y la comisión.</t>
  </si>
  <si>
    <t>Cuentas</t>
  </si>
  <si>
    <t xml:space="preserve">Cargo </t>
  </si>
  <si>
    <t>Abono</t>
  </si>
  <si>
    <t>Mercancías en comisión</t>
  </si>
  <si>
    <t>Caja del comitente</t>
  </si>
  <si>
    <t>Comitente, cuenta de caja</t>
  </si>
  <si>
    <t>Comitente, cuenta de mercancías</t>
  </si>
  <si>
    <t>Precio de costo por unidad</t>
  </si>
  <si>
    <t>Precio de venta por unidad</t>
  </si>
  <si>
    <t>Comitente, cuenta de clientes</t>
  </si>
  <si>
    <t>Clientes de comitente</t>
  </si>
  <si>
    <t>9.- Por los cobros efectuados a clientes</t>
  </si>
  <si>
    <t>10.- Para disminuir de la cuenta de caja el importe pagado por la comisión</t>
  </si>
  <si>
    <t>Importe a descontar de la cuenta de caja</t>
  </si>
  <si>
    <t>11.- Por el reembolso al comitente</t>
  </si>
  <si>
    <t>Pase los asientos de diario a esquemas de mayor o cuentas "T"</t>
  </si>
  <si>
    <t>Otros gastos y productos</t>
  </si>
  <si>
    <t xml:space="preserve">                     Caja</t>
  </si>
  <si>
    <t>1)</t>
  </si>
  <si>
    <t>(1</t>
  </si>
  <si>
    <t>2)</t>
  </si>
  <si>
    <t>(2</t>
  </si>
  <si>
    <t>3)</t>
  </si>
  <si>
    <t>(3</t>
  </si>
  <si>
    <t>4)</t>
  </si>
  <si>
    <t>(4</t>
  </si>
  <si>
    <t>5)</t>
  </si>
  <si>
    <t>(5</t>
  </si>
  <si>
    <t>6)</t>
  </si>
  <si>
    <t>(6</t>
  </si>
  <si>
    <t>6-A)</t>
  </si>
  <si>
    <t>(6-A</t>
  </si>
  <si>
    <t>7)</t>
  </si>
  <si>
    <t>(7</t>
  </si>
  <si>
    <t>7-A)</t>
  </si>
  <si>
    <t>(7-A</t>
  </si>
  <si>
    <t>8)</t>
  </si>
  <si>
    <t>(8</t>
  </si>
  <si>
    <t>8-A)</t>
  </si>
  <si>
    <t>(8-A</t>
  </si>
  <si>
    <t>9)</t>
  </si>
  <si>
    <t>(9</t>
  </si>
  <si>
    <t>9-A)</t>
  </si>
  <si>
    <t>(9-A</t>
  </si>
  <si>
    <t>10)</t>
  </si>
  <si>
    <t>(10</t>
  </si>
  <si>
    <t>10-A)</t>
  </si>
  <si>
    <t>(10-A</t>
  </si>
  <si>
    <t>11)</t>
  </si>
  <si>
    <t>(11</t>
  </si>
  <si>
    <t>importe propiedad del comitente</t>
  </si>
  <si>
    <t>Tarjeta auxiliar de almacén.</t>
  </si>
  <si>
    <t>Artículo:</t>
  </si>
  <si>
    <t>Entradas</t>
  </si>
  <si>
    <t>Salidas</t>
  </si>
  <si>
    <t>Existencia</t>
  </si>
  <si>
    <t>Concepto</t>
  </si>
  <si>
    <t xml:space="preserve">Remesa </t>
  </si>
  <si>
    <t>Devolución al comitente</t>
  </si>
  <si>
    <t>Venta contado</t>
  </si>
  <si>
    <t>Venta crédito</t>
  </si>
  <si>
    <t>Devolución sobre venta</t>
  </si>
  <si>
    <t>Bancos</t>
  </si>
  <si>
    <t>2.- Por la provisión de fondos recibida del comitente</t>
  </si>
  <si>
    <t>8.- El comisionista nos descontó la comisión convenida:</t>
  </si>
  <si>
    <t>Comisión</t>
  </si>
  <si>
    <t xml:space="preserve">9.- Recibimos del comisionista un cheque por el saldo a nuestro favor, o sea por el importe de la provisión de fondos, ventas al contado y </t>
  </si>
  <si>
    <t>cobros efectuados por él, menos gastos y comisiones a sus favor.</t>
  </si>
  <si>
    <t>Asientos de diario</t>
  </si>
  <si>
    <t>1.- Por la remesa de mercancías</t>
  </si>
  <si>
    <t>Mercancías en consignación</t>
  </si>
  <si>
    <t>Inventario de mercancías</t>
  </si>
  <si>
    <t>5.- Por los gastos pagados por el comisionista por nuestra cuenta</t>
  </si>
  <si>
    <t>6.- Por las ventas al contado y a crédito efectuadas por el comisionista</t>
  </si>
  <si>
    <t>7.- Por los cobros a clientes efectuados por el comisionista</t>
  </si>
  <si>
    <t>12.- Traspase el saldo de la cuenta de venta a la cuenta de pérdidas y ganancia</t>
  </si>
  <si>
    <t>12.- Traspase el saldo de la cuenta de venta de mercancías en consignación a la cuenta de pérdidas y ganancia</t>
  </si>
  <si>
    <t>Pérdidas y ganancias</t>
  </si>
  <si>
    <t>Gastos de venta mercancía en consignación</t>
  </si>
  <si>
    <t xml:space="preserve"> </t>
  </si>
  <si>
    <t xml:space="preserve">                Clientes</t>
  </si>
  <si>
    <t xml:space="preserve">                     Bancos</t>
  </si>
  <si>
    <t>8.- Por la comisión a favor de comisionista</t>
  </si>
  <si>
    <t>12)</t>
  </si>
  <si>
    <t>(12</t>
  </si>
  <si>
    <t>Inventario</t>
  </si>
  <si>
    <t>Final</t>
  </si>
  <si>
    <t>Devolución</t>
  </si>
  <si>
    <t>3.- Por la transferencia bancaria para proveer de fondos al comisionista</t>
  </si>
  <si>
    <t>9.- Por el saldo a nuestro favor se recibió un cheque expedido por el comisionista</t>
  </si>
  <si>
    <t>Ventas de mercancía a consignación</t>
  </si>
  <si>
    <t>Valor nominal del documento protestado</t>
  </si>
  <si>
    <t xml:space="preserve">Más: </t>
  </si>
  <si>
    <t>Gastos de protesto</t>
  </si>
  <si>
    <t>Total Cobrado</t>
  </si>
  <si>
    <t>9.- Traslade a la cuente de pérdidas y ganancia la cuenta de productos financieros.</t>
  </si>
  <si>
    <t>10.- Traslade la cuenta de pérdidas y ganancia a la cuenta de utilidad o pérdida neta.</t>
  </si>
  <si>
    <t>Elabore los asientos de diario, esquemas de mayor o cuentas "T" y Balance General.</t>
  </si>
  <si>
    <t>Asientos de Diario</t>
  </si>
  <si>
    <t>1.- Por la apertura</t>
  </si>
  <si>
    <t>Capital</t>
  </si>
  <si>
    <t>Interés del 1% sobre al valor nominal</t>
  </si>
  <si>
    <t>Comisión de cobro</t>
  </si>
  <si>
    <t>Total Gastos y Productos Financieros</t>
  </si>
  <si>
    <t>Deudores diversos</t>
  </si>
  <si>
    <t>Documentos protestados</t>
  </si>
  <si>
    <t>6.- Por el cobro del valor nominal de la letra 2 y sus gastos de protesto e intereses moratorios al deudor</t>
  </si>
  <si>
    <t>Documentos por pagar</t>
  </si>
  <si>
    <t>9.- Para saldar la cuenta de gastos y productos financieros contra la cuenta de pérdidas y ganancias</t>
  </si>
  <si>
    <t>10.- Traspase el saldo de pérdidas y ganancia a utilidad o pérdida neta</t>
  </si>
  <si>
    <t>Pérdida neta</t>
  </si>
  <si>
    <t>Documentos por Cobrar</t>
  </si>
  <si>
    <t xml:space="preserve">                   Capital</t>
  </si>
  <si>
    <t xml:space="preserve">                  Bancos</t>
  </si>
  <si>
    <t>Documentos Protestados</t>
  </si>
  <si>
    <t>5-A)</t>
  </si>
  <si>
    <t>(5-A</t>
  </si>
  <si>
    <t>Intereses cobrados por anticipado</t>
  </si>
  <si>
    <t>Pérdidas y Ganancia</t>
  </si>
  <si>
    <t>Balance General</t>
  </si>
  <si>
    <t xml:space="preserve">     Activo</t>
  </si>
  <si>
    <t>Inventario de mercancía</t>
  </si>
  <si>
    <t xml:space="preserve">Documentos por cobrar </t>
  </si>
  <si>
    <t xml:space="preserve">          Pasivo</t>
  </si>
  <si>
    <t>A corto plazo</t>
  </si>
  <si>
    <t>SUMA PASIVO</t>
  </si>
  <si>
    <t xml:space="preserve">          CAPITAL CONTABLE</t>
  </si>
  <si>
    <t>SUMA CAPITAL CONTABLE</t>
  </si>
  <si>
    <t>SUMA ACTIVO</t>
  </si>
  <si>
    <t>TOTAL ACTIVO</t>
  </si>
  <si>
    <t>2-A Para establecer en cuentas de orden la obligación contingente</t>
  </si>
  <si>
    <t>Responsabilidad por endosos</t>
  </si>
  <si>
    <t>Documentos endosados</t>
  </si>
  <si>
    <t>2-A)</t>
  </si>
  <si>
    <t>3-A)</t>
  </si>
  <si>
    <t>(3-A</t>
  </si>
  <si>
    <t>5-B)</t>
  </si>
  <si>
    <t>(5-B</t>
  </si>
  <si>
    <t>(2-A</t>
  </si>
  <si>
    <t xml:space="preserve">Pasivo contingente a </t>
  </si>
  <si>
    <t>Valores contingentes</t>
  </si>
  <si>
    <t>TOTAL</t>
  </si>
  <si>
    <t>en que tengamos conocimiento de que ha sido cobrada o nos sean devueltas por falta de cobro, su importe representa el pasivo contingente a nuestro cargo.</t>
  </si>
  <si>
    <t>3-A Para establecer en cuentas de orden la obligación contingente</t>
  </si>
  <si>
    <t>Gastos y productos financieros</t>
  </si>
  <si>
    <t>7-A Disminución de las cuentas de orden por el pago del pasivo del asiento 7</t>
  </si>
  <si>
    <t>nuestro cargo</t>
  </si>
  <si>
    <t>Cuentas de orden:</t>
  </si>
  <si>
    <t>Celebramos un contrato de comisión con la Compañía Ropa S.A., teniendo esta el carácter de comitente y nosotros el de comisionistas.</t>
  </si>
  <si>
    <t>a) El comitente nos remitirá las mercancías con gastos pagados hasta los patios de la línea fletera.</t>
  </si>
  <si>
    <t>b) El comitente nos remitirá oportunamente, por medio de transferencia bancaria, una provisión de fondos suficientes para pagar los gastos</t>
  </si>
  <si>
    <t>necesarios para transportar las mercancías de los patios de la línea fletera hasta nuestros almacenes y dichos gastos serán por cuenta suya.</t>
  </si>
  <si>
    <t>c) Debemos vender las mercancías con un recargo del 60% sobre el precio de costo declarado por el comitente.</t>
  </si>
  <si>
    <t>e) Tenemos derecho a percibir una comisión del 20% sobre las venta de contado y 15% sobre las ventas a crédito.</t>
  </si>
  <si>
    <t>2.- Recibimos de la Compañía Ropa S.A., un provisión de fondos por $2,000.00</t>
  </si>
  <si>
    <t>3.- Las camisas originaron gastos de acarreo desde la estación de la línea fletera a nuestras bodegas por $500.00</t>
  </si>
  <si>
    <t>9.- Sobre las ventas a crédito, efectuamos cobros a clientes por $ 15,000.00</t>
  </si>
  <si>
    <t xml:space="preserve">f) Estamos obligados a reembolsar al comitente a fin de cada mes, mediante transferencia bancaria, los importes de venta y cobros, </t>
  </si>
  <si>
    <t>4.- Por el costo de 10 camisas devueltas al comitente</t>
  </si>
  <si>
    <t>Venta de 30 unidades X $480 = $14,400.00</t>
  </si>
  <si>
    <t>6-A.- Para disminuir en cuentas de orden las 30 camisas vendidas</t>
  </si>
  <si>
    <t>Ventas de contados $14,400.00 X 20%</t>
  </si>
  <si>
    <t>Venta de 45 unidades X $480 = $21,600.00</t>
  </si>
  <si>
    <t>Ventas de crédito ($21,600.00-$1,500) X 15%</t>
  </si>
  <si>
    <t>Ejemplo Mercancías en consignación</t>
  </si>
  <si>
    <t>4.- El comisionista nos devuelve 20 pantalones defectuosos.</t>
  </si>
  <si>
    <t>6.- El comisionista vendió 2,000 pantalones al contado y 2,500 a crédito.</t>
  </si>
  <si>
    <t>7.- El comisionista efectuó cobros a clientes, sobre las ventas a crédito por la cantidad de $1,000,000.00</t>
  </si>
  <si>
    <t>que ocasionen las mercancías desde la paquetería hasta su almacén.</t>
  </si>
  <si>
    <t>4.- Por 20 artículos devueltos por el comisionista</t>
  </si>
  <si>
    <t>10.- Registro del costo de la mercancía vendida. Artículos vendidos 4,500 X $500.00 costo unitario = $2,250,000.00</t>
  </si>
  <si>
    <t>11.- Traspaso del saldo de la cuenta de gastos de ventas de mercancías en consignación a ventas de mercancías en consignación</t>
  </si>
  <si>
    <t>Ventas al contados $ 1,200,000 X 10%</t>
  </si>
  <si>
    <t>Ventas de crédito $ 1,500,000 X 5%</t>
  </si>
  <si>
    <t>comisión del 10% sobre las ventas efectuadas al contado y 5% sobre ventas a crédito.</t>
  </si>
  <si>
    <t>Venta contado $ 1,200,000.00 X 10% = $ 120,000.00 y Venta crédito $1,500,000.00 X 5% = $75,000.00</t>
  </si>
  <si>
    <t>Pantalones de Mezclilla</t>
  </si>
  <si>
    <t>Camisas</t>
  </si>
  <si>
    <t>Ejemplo Documentos descontado o endosados</t>
  </si>
  <si>
    <t>3.- Compramos mercancías por $4,000.00 y, para hacer el pago, endosamos los pagarés números 5, 6, 7 y 8.</t>
  </si>
  <si>
    <t>$ 30.00 por concepto de protesto para cada una de ellas.</t>
  </si>
  <si>
    <t>moratorios de 2% calculados sobre el valor nominal y los gastos de protesto.</t>
  </si>
  <si>
    <t>Intereses moratorios ($1,030.00 X 2% = $20.60)</t>
  </si>
  <si>
    <t>incluir en ella intereses del 6%.</t>
  </si>
  <si>
    <t>Valor nominal de 4 documentos (4 X $1,000.00 = $4,000.00)</t>
  </si>
  <si>
    <t xml:space="preserve">          Pérdida Neta</t>
  </si>
  <si>
    <t>8-A.- Para disminuir el adeudo del cliente por las dos camisas devueltas</t>
  </si>
  <si>
    <t>Juan Pérez, comisionista</t>
  </si>
  <si>
    <t>1.- Remitimos a nuestro comisionista Juan Pérez, de Monterrey, N.L., 5,000 pantalones de mezclilla, cuyo costo es de $ 500.00 cada uno,</t>
  </si>
  <si>
    <t xml:space="preserve">    descontando los gastos hechos por su cuenta y la comisión a nuestro favor.</t>
  </si>
  <si>
    <t>1.- La Compañía Ropa S.A., nos remitió 100 camisas con un costo de $ 300.00 cada una.</t>
  </si>
  <si>
    <t>4.- Devolvimos al comitente 10 camisas que estaban rotas.</t>
  </si>
  <si>
    <t>5.- La devolución originó gastos por cuenta del comitente por $50</t>
  </si>
  <si>
    <t>6.- Vendimos 30 camisas de contado riguroso.</t>
  </si>
  <si>
    <t>7.- Vendimos 45 camisas a crédito.</t>
  </si>
  <si>
    <t>8.- Un cliente de crédito nos devolvió 5 camisas.</t>
  </si>
  <si>
    <t>10.- Descontamos de la cuenta de caja del comitente la comisión.</t>
  </si>
  <si>
    <t>1.- Por el costo de 100 Camisas recibidas de la Compañía Ropa S.A. a $300.00 cada una</t>
  </si>
  <si>
    <t>3.- Por los gastos de acarreo de la cuenta del comitente</t>
  </si>
  <si>
    <t>5.- Por las gastos que pagamos por cuenta del comitente al devolver las 5 camisas</t>
  </si>
  <si>
    <t>6.- Por el precio de venta de 30 camisas al riguroso contado.</t>
  </si>
  <si>
    <t>Más 60% de recargos sobre el costo ($300.00X60%=$180.00)</t>
  </si>
  <si>
    <t>7.- Por precio de venta de 45 camisas a crédito</t>
  </si>
  <si>
    <t>7-A.- Para disminuir en cuentas de orden las 45 camisas vendidas</t>
  </si>
  <si>
    <t>8.- Por el precio de costo de 5 camisas devueltas por los clientes de crédito</t>
  </si>
  <si>
    <t>9-A Para disminuir los cobros de los clientes en cuentas de orden</t>
  </si>
  <si>
    <t>10 A.- Para registrar en nuestra contabilidad (nuestra caja) las comisiones ganadas</t>
  </si>
  <si>
    <t>para venderse con un recargo del 20% sobre el precio de costo, o sea, en $600.00 cada uno, y le asignamos al comisionista una</t>
  </si>
  <si>
    <t>2.- La remesa originó gastos por $1,500.00 que pagamos con transferencia bancaria.</t>
  </si>
  <si>
    <t xml:space="preserve">3.- Enviamos transferencia bancaria por $ 2,500.00 al comisionista para que pague, por cuenta nuestra, los fletes, acarreos y seguros </t>
  </si>
  <si>
    <t>5.- El comisionista pagó, por cuenta nuestra, fletes, acarreos, seguros y propaganda, que importaron la cantidad de $500.00</t>
  </si>
  <si>
    <t>10.- Registro el costo de venta de la mercancía vendida.</t>
  </si>
  <si>
    <t>11.- Traspase el saldo de la cuenta de gastos de venta de mercancía en consignación a la cuenta de ventas de mercancías en consignación.</t>
  </si>
  <si>
    <t>2.- Por los gastos que originó la remesa</t>
  </si>
  <si>
    <t>Más 20% de recargos sobre el costo ($500.00X20%=$100.00)</t>
  </si>
  <si>
    <t>Venta contado 2,000 unidades X $600 = $1,200,000.00 y ventas crédito 2,500 unidades X $600.00 = $ 1,500,000.00</t>
  </si>
  <si>
    <t>1.- Apertura: Doce Pagarés a nuestro favor con valor nominal por $1,000.00 cada uno.</t>
  </si>
  <si>
    <t>2.- Descontamos en el banco los pagarés números 1, 2, 3 y 4 por los cuales nos cobró interés del 1% sobre el valor nominal,</t>
  </si>
  <si>
    <t>una comisión de cobro por $10.00; el líquido producto lo abonó a nuestra cuenta.</t>
  </si>
  <si>
    <t>4.- El banco y el proveedor nos avisan haber cobrado los pagarés número 1 y 5, respectivamente.</t>
  </si>
  <si>
    <t xml:space="preserve">5.- El banco nos devuelve, por falta de cobro, los pagarés números 2 y 3, cargando en nuestra cuenta de cheques su valor nominal, </t>
  </si>
  <si>
    <t xml:space="preserve">6.- El deudor de la letra de cambio número 2 (protestada) nos pagó su importe en efectivo, junto con los gastos de protesto e intereses </t>
  </si>
  <si>
    <t>7.- El proveedor nos devuelve los pagarés números 6 y 7 por falta de cobro, el importe de uno de ellos se lo pagamos con cheque y</t>
  </si>
  <si>
    <t>por el otro le expedimos un pagaré a nuestro cargo incluyendo en él intereses del 5%</t>
  </si>
  <si>
    <t>8.- Se convino con el deudor del pagaré número 6 en cancelarla y recibir en sustitución uno nuevo (Pagaré número 13) e</t>
  </si>
  <si>
    <t>Por los pagarés número 4 y 8 en poder del banco y el proveedor, respectivamente, no se hace ningún asiento, sino hasta el momento</t>
  </si>
  <si>
    <t>2.- Por los pagarés 1, 2, 3 y 4 descontadas en el banco</t>
  </si>
  <si>
    <t>3.- Por la compra de mercancías y a la vez la responsabilidad contingente adquiridas al endosar los pagarés número 5, 6, 7 y 8.</t>
  </si>
  <si>
    <t>4.- Para registrar la disminución del pasivo contingente por los pagarés 1 y 5 cobradas por el banco y proveedor, respectivamente.</t>
  </si>
  <si>
    <t xml:space="preserve">5.- Para asentar la devolución de los pagarés 2 y 3, y los gastos de protesto </t>
  </si>
  <si>
    <t>5-A.- Para hacer constar que los pagarés 2 y 3 han sido protestados por falta de pago</t>
  </si>
  <si>
    <t>5-B Disminución de las cuentas de orden por el pago del valor nominal de los documentos devueltos</t>
  </si>
  <si>
    <t xml:space="preserve">7.- Para registrar la devolución que hace el proveedor de los pagarés 6 y 7, del cual pagamos una en efectivo y por la otra </t>
  </si>
  <si>
    <t>firmamos una letra de cambio a nuestro cargo con el 2% de interés</t>
  </si>
  <si>
    <t>8.- Para la cancelación de la letra número 6 que fue sustituida por la número 13, incluyendo el 6% de interés</t>
  </si>
  <si>
    <t>TOTAL PASIVO MÁS CAPITAL</t>
  </si>
  <si>
    <t>A continuación se te presenta un documento de Excel que te servirá para realizar un ejercicio de práctica de cuenta de orden. Presta atención ya que son tres hojas de Excel. Realízalo para que tu facilitador lo revise y te pueda retroalimentar.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</si>
</sst>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3" x14ac:knownFonts="1">
    <font>
      <sz val="11"/>
      <color theme="1"/>
      <name val="Calibri"/>
      <family val="2"/>
      <scheme val="minor"/>
    </font>
    <font>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38">
    <xf numFmtId="0" fontId="0" fillId="0" borderId="0" xfId="0"/>
    <xf numFmtId="0" fontId="0" fillId="2" borderId="0" xfId="0" applyFill="1"/>
    <xf numFmtId="0" fontId="0" fillId="2" borderId="2" xfId="0" applyFill="1" applyBorder="1"/>
    <xf numFmtId="0" fontId="0" fillId="2" borderId="3" xfId="0" applyFill="1" applyBorder="1"/>
    <xf numFmtId="0" fontId="0" fillId="2" borderId="4" xfId="0" applyFill="1" applyBorder="1"/>
    <xf numFmtId="0" fontId="0" fillId="2" borderId="1" xfId="0" applyFill="1" applyBorder="1"/>
    <xf numFmtId="0" fontId="0" fillId="2" borderId="10" xfId="0" applyFill="1" applyBorder="1"/>
    <xf numFmtId="0" fontId="0" fillId="2" borderId="11" xfId="0" applyFill="1" applyBorder="1"/>
    <xf numFmtId="0" fontId="0" fillId="2" borderId="12" xfId="0" applyFill="1" applyBorder="1"/>
    <xf numFmtId="8" fontId="0" fillId="2" borderId="5" xfId="0" applyNumberFormat="1"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8" fontId="0" fillId="2" borderId="9" xfId="0" applyNumberFormat="1" applyFill="1" applyBorder="1"/>
    <xf numFmtId="0" fontId="0" fillId="2" borderId="0" xfId="0" applyFill="1" applyBorder="1"/>
    <xf numFmtId="8" fontId="0" fillId="2" borderId="0" xfId="0" applyNumberFormat="1" applyFill="1"/>
    <xf numFmtId="0" fontId="0" fillId="2" borderId="0" xfId="0" applyFill="1" applyAlignment="1">
      <alignment horizontal="right"/>
    </xf>
    <xf numFmtId="8" fontId="0" fillId="2" borderId="12" xfId="0" applyNumberFormat="1" applyFill="1" applyBorder="1"/>
    <xf numFmtId="0" fontId="0" fillId="2" borderId="0" xfId="0" applyFill="1" applyAlignment="1">
      <alignment horizontal="left"/>
    </xf>
    <xf numFmtId="8" fontId="0" fillId="2" borderId="13" xfId="0" applyNumberFormat="1" applyFill="1" applyBorder="1"/>
    <xf numFmtId="8" fontId="0" fillId="2" borderId="7" xfId="0" applyNumberFormat="1" applyFill="1" applyBorder="1"/>
    <xf numFmtId="8" fontId="0" fillId="2" borderId="8" xfId="0" applyNumberFormat="1" applyFill="1" applyBorder="1"/>
    <xf numFmtId="8" fontId="0" fillId="2" borderId="4" xfId="0" applyNumberFormat="1" applyFill="1" applyBorder="1"/>
    <xf numFmtId="8" fontId="0" fillId="2" borderId="3" xfId="0" applyNumberFormat="1" applyFill="1" applyBorder="1"/>
    <xf numFmtId="0" fontId="0" fillId="2" borderId="13" xfId="0" applyFill="1" applyBorder="1"/>
    <xf numFmtId="0" fontId="0" fillId="2" borderId="14" xfId="0" applyFill="1" applyBorder="1"/>
    <xf numFmtId="8" fontId="0" fillId="2" borderId="15" xfId="0" applyNumberFormat="1" applyFill="1" applyBorder="1"/>
    <xf numFmtId="0" fontId="0" fillId="2" borderId="15" xfId="0" applyFill="1" applyBorder="1"/>
    <xf numFmtId="8" fontId="0" fillId="2" borderId="0" xfId="0" applyNumberFormat="1" applyFill="1" applyBorder="1"/>
    <xf numFmtId="6" fontId="0" fillId="2" borderId="0" xfId="0" applyNumberFormat="1" applyFill="1"/>
    <xf numFmtId="8" fontId="0" fillId="2" borderId="11" xfId="0" applyNumberFormat="1" applyFill="1" applyBorder="1"/>
    <xf numFmtId="8" fontId="0" fillId="2" borderId="1" xfId="0" applyNumberFormat="1" applyFill="1" applyBorder="1"/>
    <xf numFmtId="0" fontId="2" fillId="2" borderId="3" xfId="0" applyFont="1" applyFill="1" applyBorder="1"/>
    <xf numFmtId="0" fontId="2" fillId="2" borderId="0" xfId="0" applyFont="1" applyFill="1"/>
    <xf numFmtId="3" fontId="0" fillId="2" borderId="1" xfId="0" applyNumberFormat="1" applyFill="1" applyBorder="1"/>
    <xf numFmtId="0" fontId="1" fillId="0" borderId="0" xfId="0" applyFont="1" applyAlignment="1">
      <alignment horizontal="justify"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0</xdr:colOff>
      <xdr:row>107</xdr:row>
      <xdr:rowOff>85726</xdr:rowOff>
    </xdr:from>
    <xdr:to>
      <xdr:col>2</xdr:col>
      <xdr:colOff>723900</xdr:colOff>
      <xdr:row>107</xdr:row>
      <xdr:rowOff>95253</xdr:rowOff>
    </xdr:to>
    <xdr:cxnSp macro="">
      <xdr:nvCxnSpPr>
        <xdr:cNvPr id="3" name="2 Conector recto de flecha"/>
        <xdr:cNvCxnSpPr/>
      </xdr:nvCxnSpPr>
      <xdr:spPr>
        <a:xfrm rot="10800000">
          <a:off x="1524000" y="20278726"/>
          <a:ext cx="723900"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533400</xdr:colOff>
      <xdr:row>107</xdr:row>
      <xdr:rowOff>104775</xdr:rowOff>
    </xdr:from>
    <xdr:to>
      <xdr:col>6</xdr:col>
      <xdr:colOff>85725</xdr:colOff>
      <xdr:row>107</xdr:row>
      <xdr:rowOff>106363</xdr:rowOff>
    </xdr:to>
    <xdr:cxnSp macro="">
      <xdr:nvCxnSpPr>
        <xdr:cNvPr id="5" name="4 Conector recto de flecha"/>
        <xdr:cNvCxnSpPr/>
      </xdr:nvCxnSpPr>
      <xdr:spPr>
        <a:xfrm>
          <a:off x="4343400" y="20297775"/>
          <a:ext cx="3143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116</xdr:row>
      <xdr:rowOff>104776</xdr:rowOff>
    </xdr:from>
    <xdr:to>
      <xdr:col>2</xdr:col>
      <xdr:colOff>752475</xdr:colOff>
      <xdr:row>116</xdr:row>
      <xdr:rowOff>114303</xdr:rowOff>
    </xdr:to>
    <xdr:cxnSp macro="">
      <xdr:nvCxnSpPr>
        <xdr:cNvPr id="7" name="6 Conector recto de flecha"/>
        <xdr:cNvCxnSpPr/>
      </xdr:nvCxnSpPr>
      <xdr:spPr>
        <a:xfrm rot="10800000">
          <a:off x="1552575" y="22012276"/>
          <a:ext cx="723900" cy="9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485775</xdr:colOff>
      <xdr:row>116</xdr:row>
      <xdr:rowOff>114300</xdr:rowOff>
    </xdr:from>
    <xdr:to>
      <xdr:col>6</xdr:col>
      <xdr:colOff>38100</xdr:colOff>
      <xdr:row>116</xdr:row>
      <xdr:rowOff>115888</xdr:rowOff>
    </xdr:to>
    <xdr:cxnSp macro="">
      <xdr:nvCxnSpPr>
        <xdr:cNvPr id="8" name="7 Conector recto de flecha"/>
        <xdr:cNvCxnSpPr/>
      </xdr:nvCxnSpPr>
      <xdr:spPr>
        <a:xfrm>
          <a:off x="4295775" y="22021800"/>
          <a:ext cx="3143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9526</xdr:colOff>
      <xdr:row>116</xdr:row>
      <xdr:rowOff>114300</xdr:rowOff>
    </xdr:from>
    <xdr:to>
      <xdr:col>2</xdr:col>
      <xdr:colOff>723901</xdr:colOff>
      <xdr:row>116</xdr:row>
      <xdr:rowOff>133350</xdr:rowOff>
    </xdr:to>
    <xdr:cxnSp macro="">
      <xdr:nvCxnSpPr>
        <xdr:cNvPr id="3" name="2 Conector recto de flecha"/>
        <xdr:cNvCxnSpPr/>
      </xdr:nvCxnSpPr>
      <xdr:spPr>
        <a:xfrm rot="10800000">
          <a:off x="1533526" y="22021800"/>
          <a:ext cx="7143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485775</xdr:colOff>
      <xdr:row>116</xdr:row>
      <xdr:rowOff>133350</xdr:rowOff>
    </xdr:from>
    <xdr:to>
      <xdr:col>6</xdr:col>
      <xdr:colOff>66675</xdr:colOff>
      <xdr:row>116</xdr:row>
      <xdr:rowOff>142875</xdr:rowOff>
    </xdr:to>
    <xdr:cxnSp macro="">
      <xdr:nvCxnSpPr>
        <xdr:cNvPr id="5" name="4 Conector recto de flecha"/>
        <xdr:cNvCxnSpPr/>
      </xdr:nvCxnSpPr>
      <xdr:spPr>
        <a:xfrm flipV="1">
          <a:off x="3581400" y="22040850"/>
          <a:ext cx="11049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29"/>
  <sheetViews>
    <sheetView topLeftCell="A98" zoomScale="150" zoomScaleNormal="150" zoomScalePageLayoutView="150" workbookViewId="0">
      <selection activeCell="A96" sqref="A96"/>
    </sheetView>
  </sheetViews>
  <sheetFormatPr baseColWidth="10" defaultRowHeight="14" x14ac:dyDescent="0"/>
  <cols>
    <col min="1" max="15" width="10.83203125" style="1"/>
    <col min="16" max="16" width="5.5" style="1" customWidth="1"/>
    <col min="17" max="16384" width="10.83203125" style="1"/>
  </cols>
  <sheetData>
    <row r="1" spans="1:1">
      <c r="A1" s="35" t="s">
        <v>7</v>
      </c>
    </row>
    <row r="2" spans="1:1">
      <c r="A2" s="1" t="s">
        <v>152</v>
      </c>
    </row>
    <row r="3" spans="1:1">
      <c r="A3" s="1" t="s">
        <v>0</v>
      </c>
    </row>
    <row r="4" spans="1:1">
      <c r="A4" s="1" t="s">
        <v>153</v>
      </c>
    </row>
    <row r="5" spans="1:1">
      <c r="A5" s="1" t="s">
        <v>154</v>
      </c>
    </row>
    <row r="6" spans="1:1">
      <c r="A6" s="1" t="s">
        <v>155</v>
      </c>
    </row>
    <row r="7" spans="1:1">
      <c r="A7" s="1" t="s">
        <v>156</v>
      </c>
    </row>
    <row r="8" spans="1:1">
      <c r="A8" s="1" t="s">
        <v>1</v>
      </c>
    </row>
    <row r="9" spans="1:1">
      <c r="A9" s="1" t="s">
        <v>157</v>
      </c>
    </row>
    <row r="10" spans="1:1">
      <c r="A10" s="1" t="s">
        <v>161</v>
      </c>
    </row>
    <row r="11" spans="1:1">
      <c r="A11" s="1" t="s">
        <v>193</v>
      </c>
    </row>
    <row r="12" spans="1:1">
      <c r="A12" s="1" t="s">
        <v>2</v>
      </c>
    </row>
    <row r="13" spans="1:1">
      <c r="A13" s="1" t="s">
        <v>194</v>
      </c>
    </row>
    <row r="14" spans="1:1">
      <c r="A14" s="1" t="s">
        <v>158</v>
      </c>
    </row>
    <row r="15" spans="1:1">
      <c r="A15" s="1" t="s">
        <v>159</v>
      </c>
    </row>
    <row r="16" spans="1:1">
      <c r="A16" s="1" t="s">
        <v>195</v>
      </c>
    </row>
    <row r="17" spans="1:6">
      <c r="A17" s="1" t="s">
        <v>196</v>
      </c>
    </row>
    <row r="18" spans="1:6">
      <c r="A18" s="1" t="s">
        <v>197</v>
      </c>
    </row>
    <row r="19" spans="1:6">
      <c r="A19" s="1" t="s">
        <v>198</v>
      </c>
    </row>
    <row r="20" spans="1:6">
      <c r="A20" s="1" t="s">
        <v>199</v>
      </c>
    </row>
    <row r="21" spans="1:6">
      <c r="A21" s="1" t="s">
        <v>160</v>
      </c>
    </row>
    <row r="22" spans="1:6">
      <c r="A22" s="1" t="s">
        <v>200</v>
      </c>
    </row>
    <row r="23" spans="1:6">
      <c r="A23" s="1" t="s">
        <v>3</v>
      </c>
    </row>
    <row r="24" spans="1:6">
      <c r="A24" s="1" t="s">
        <v>72</v>
      </c>
    </row>
    <row r="25" spans="1:6">
      <c r="A25" s="1" t="s">
        <v>201</v>
      </c>
    </row>
    <row r="26" spans="1:6">
      <c r="A26" s="2" t="s">
        <v>4</v>
      </c>
      <c r="B26" s="3"/>
      <c r="C26" s="3"/>
      <c r="D26" s="4"/>
      <c r="E26" s="5" t="s">
        <v>5</v>
      </c>
      <c r="F26" s="5" t="s">
        <v>6</v>
      </c>
    </row>
    <row r="27" spans="1:6">
      <c r="A27" s="6"/>
      <c r="B27" s="7"/>
      <c r="C27" s="7"/>
      <c r="D27" s="8"/>
      <c r="E27" s="9"/>
      <c r="F27" s="10"/>
    </row>
    <row r="28" spans="1:6">
      <c r="A28" s="11"/>
      <c r="B28" s="12"/>
      <c r="C28" s="12"/>
      <c r="D28" s="13"/>
      <c r="E28" s="14"/>
      <c r="F28" s="15"/>
    </row>
    <row r="29" spans="1:6">
      <c r="A29" s="1" t="s">
        <v>67</v>
      </c>
    </row>
    <row r="30" spans="1:6">
      <c r="A30" s="2" t="s">
        <v>4</v>
      </c>
      <c r="B30" s="3"/>
      <c r="C30" s="3"/>
      <c r="D30" s="4"/>
      <c r="E30" s="5" t="s">
        <v>5</v>
      </c>
      <c r="F30" s="5" t="s">
        <v>6</v>
      </c>
    </row>
    <row r="31" spans="1:6">
      <c r="A31" s="6"/>
      <c r="B31" s="7"/>
      <c r="C31" s="7"/>
      <c r="D31" s="8"/>
      <c r="E31" s="9"/>
      <c r="F31" s="10"/>
    </row>
    <row r="32" spans="1:6">
      <c r="A32" s="11"/>
      <c r="B32" s="12"/>
      <c r="C32" s="12"/>
      <c r="D32" s="13"/>
      <c r="E32" s="14"/>
      <c r="F32" s="15"/>
    </row>
    <row r="33" spans="1:6">
      <c r="A33" s="1" t="s">
        <v>202</v>
      </c>
    </row>
    <row r="34" spans="1:6">
      <c r="A34" s="2" t="s">
        <v>4</v>
      </c>
      <c r="B34" s="3"/>
      <c r="C34" s="3"/>
      <c r="D34" s="4"/>
      <c r="E34" s="5" t="s">
        <v>5</v>
      </c>
      <c r="F34" s="5" t="s">
        <v>6</v>
      </c>
    </row>
    <row r="35" spans="1:6">
      <c r="A35" s="6"/>
      <c r="B35" s="7"/>
      <c r="C35" s="7"/>
      <c r="D35" s="8"/>
      <c r="E35" s="9"/>
      <c r="F35" s="10"/>
    </row>
    <row r="36" spans="1:6">
      <c r="A36" s="11"/>
      <c r="B36" s="12"/>
      <c r="C36" s="12"/>
      <c r="D36" s="13"/>
      <c r="E36" s="14"/>
      <c r="F36" s="15"/>
    </row>
    <row r="37" spans="1:6">
      <c r="A37" s="1" t="s">
        <v>162</v>
      </c>
    </row>
    <row r="38" spans="1:6">
      <c r="A38" s="2" t="s">
        <v>4</v>
      </c>
      <c r="B38" s="3"/>
      <c r="C38" s="3"/>
      <c r="D38" s="4"/>
      <c r="E38" s="5" t="s">
        <v>5</v>
      </c>
      <c r="F38" s="5" t="s">
        <v>6</v>
      </c>
    </row>
    <row r="39" spans="1:6">
      <c r="A39" s="6"/>
      <c r="B39" s="7"/>
      <c r="C39" s="7"/>
      <c r="D39" s="8"/>
      <c r="E39" s="9"/>
      <c r="F39" s="10"/>
    </row>
    <row r="40" spans="1:6">
      <c r="A40" s="11"/>
      <c r="B40" s="12"/>
      <c r="C40" s="12"/>
      <c r="D40" s="13"/>
      <c r="E40" s="14"/>
      <c r="F40" s="15"/>
    </row>
    <row r="41" spans="1:6">
      <c r="A41" s="1" t="s">
        <v>203</v>
      </c>
    </row>
    <row r="42" spans="1:6">
      <c r="A42" s="2" t="s">
        <v>4</v>
      </c>
      <c r="B42" s="3"/>
      <c r="C42" s="3"/>
      <c r="D42" s="4"/>
      <c r="E42" s="5" t="s">
        <v>5</v>
      </c>
      <c r="F42" s="5" t="s">
        <v>6</v>
      </c>
    </row>
    <row r="43" spans="1:6">
      <c r="A43" s="6"/>
      <c r="B43" s="7"/>
      <c r="C43" s="7"/>
      <c r="D43" s="8"/>
      <c r="E43" s="9"/>
      <c r="F43" s="10"/>
    </row>
    <row r="44" spans="1:6">
      <c r="A44" s="11"/>
      <c r="B44" s="12"/>
      <c r="C44" s="12"/>
      <c r="D44" s="13"/>
      <c r="E44" s="14"/>
      <c r="F44" s="15"/>
    </row>
    <row r="45" spans="1:6">
      <c r="A45" s="16" t="s">
        <v>204</v>
      </c>
    </row>
    <row r="46" spans="1:6">
      <c r="A46" s="16" t="s">
        <v>11</v>
      </c>
      <c r="F46" s="17">
        <v>300</v>
      </c>
    </row>
    <row r="47" spans="1:6">
      <c r="A47" s="16" t="s">
        <v>205</v>
      </c>
      <c r="F47" s="17">
        <f>F46*60%</f>
        <v>180</v>
      </c>
    </row>
    <row r="48" spans="1:6">
      <c r="A48" s="16" t="s">
        <v>12</v>
      </c>
      <c r="F48" s="17">
        <f>F46+F47</f>
        <v>480</v>
      </c>
    </row>
    <row r="49" spans="1:6">
      <c r="A49" s="16" t="s">
        <v>163</v>
      </c>
    </row>
    <row r="50" spans="1:6">
      <c r="A50" s="2" t="s">
        <v>4</v>
      </c>
      <c r="B50" s="3"/>
      <c r="C50" s="3"/>
      <c r="D50" s="4"/>
      <c r="E50" s="5" t="s">
        <v>5</v>
      </c>
      <c r="F50" s="5" t="s">
        <v>6</v>
      </c>
    </row>
    <row r="51" spans="1:6">
      <c r="A51" s="6"/>
      <c r="B51" s="7"/>
      <c r="C51" s="7"/>
      <c r="D51" s="8"/>
      <c r="E51" s="9"/>
      <c r="F51" s="10"/>
    </row>
    <row r="52" spans="1:6">
      <c r="A52" s="11"/>
      <c r="B52" s="12"/>
      <c r="C52" s="12"/>
      <c r="D52" s="13"/>
      <c r="E52" s="14"/>
      <c r="F52" s="15"/>
    </row>
    <row r="53" spans="1:6">
      <c r="A53" s="16" t="s">
        <v>164</v>
      </c>
    </row>
    <row r="54" spans="1:6">
      <c r="A54" s="2" t="s">
        <v>4</v>
      </c>
      <c r="B54" s="3"/>
      <c r="C54" s="3"/>
      <c r="D54" s="4"/>
      <c r="E54" s="5" t="s">
        <v>5</v>
      </c>
      <c r="F54" s="5" t="s">
        <v>6</v>
      </c>
    </row>
    <row r="55" spans="1:6">
      <c r="A55" s="6"/>
      <c r="B55" s="7"/>
      <c r="C55" s="7"/>
      <c r="D55" s="8"/>
      <c r="E55" s="9"/>
      <c r="F55" s="10"/>
    </row>
    <row r="56" spans="1:6">
      <c r="A56" s="11"/>
      <c r="B56" s="12"/>
      <c r="C56" s="12"/>
      <c r="D56" s="13"/>
      <c r="E56" s="14"/>
      <c r="F56" s="15"/>
    </row>
    <row r="57" spans="1:6">
      <c r="A57" s="16" t="s">
        <v>206</v>
      </c>
    </row>
    <row r="58" spans="1:6">
      <c r="A58" s="16" t="s">
        <v>11</v>
      </c>
      <c r="F58" s="17">
        <v>300</v>
      </c>
    </row>
    <row r="59" spans="1:6">
      <c r="A59" s="16" t="s">
        <v>205</v>
      </c>
      <c r="F59" s="17">
        <f>F58*60%</f>
        <v>180</v>
      </c>
    </row>
    <row r="60" spans="1:6">
      <c r="A60" s="16" t="s">
        <v>12</v>
      </c>
      <c r="F60" s="17">
        <f>F58+F59</f>
        <v>480</v>
      </c>
    </row>
    <row r="61" spans="1:6">
      <c r="A61" s="16" t="s">
        <v>166</v>
      </c>
    </row>
    <row r="62" spans="1:6">
      <c r="A62" s="2" t="s">
        <v>4</v>
      </c>
      <c r="B62" s="3"/>
      <c r="C62" s="3"/>
      <c r="D62" s="4"/>
      <c r="E62" s="5" t="s">
        <v>5</v>
      </c>
      <c r="F62" s="5" t="s">
        <v>6</v>
      </c>
    </row>
    <row r="63" spans="1:6">
      <c r="A63" s="6"/>
      <c r="B63" s="7"/>
      <c r="C63" s="7"/>
      <c r="D63" s="8"/>
      <c r="E63" s="9"/>
      <c r="F63" s="10"/>
    </row>
    <row r="64" spans="1:6">
      <c r="A64" s="11"/>
      <c r="B64" s="12"/>
      <c r="C64" s="12"/>
      <c r="D64" s="13"/>
      <c r="E64" s="14"/>
      <c r="F64" s="15"/>
    </row>
    <row r="65" spans="1:6">
      <c r="A65" s="16" t="s">
        <v>207</v>
      </c>
    </row>
    <row r="66" spans="1:6">
      <c r="A66" s="2" t="s">
        <v>4</v>
      </c>
      <c r="B66" s="3"/>
      <c r="C66" s="3"/>
      <c r="D66" s="4"/>
      <c r="E66" s="5" t="s">
        <v>5</v>
      </c>
      <c r="F66" s="5" t="s">
        <v>6</v>
      </c>
    </row>
    <row r="67" spans="1:6">
      <c r="A67" s="6"/>
      <c r="B67" s="7"/>
      <c r="C67" s="7"/>
      <c r="D67" s="8"/>
      <c r="E67" s="9"/>
      <c r="F67" s="10"/>
    </row>
    <row r="68" spans="1:6">
      <c r="A68" s="11"/>
      <c r="B68" s="12"/>
      <c r="C68" s="12"/>
      <c r="D68" s="13"/>
      <c r="E68" s="14"/>
      <c r="F68" s="15"/>
    </row>
    <row r="69" spans="1:6">
      <c r="A69" s="16" t="s">
        <v>208</v>
      </c>
    </row>
    <row r="70" spans="1:6">
      <c r="A70" s="2" t="s">
        <v>4</v>
      </c>
      <c r="B70" s="3"/>
      <c r="C70" s="3"/>
      <c r="D70" s="4"/>
      <c r="E70" s="5" t="s">
        <v>5</v>
      </c>
      <c r="F70" s="5" t="s">
        <v>6</v>
      </c>
    </row>
    <row r="71" spans="1:6">
      <c r="A71" s="6"/>
      <c r="B71" s="7"/>
      <c r="C71" s="7"/>
      <c r="D71" s="8"/>
      <c r="E71" s="9"/>
      <c r="F71" s="10"/>
    </row>
    <row r="72" spans="1:6">
      <c r="A72" s="11"/>
      <c r="B72" s="12"/>
      <c r="C72" s="12"/>
      <c r="D72" s="13"/>
      <c r="E72" s="14"/>
      <c r="F72" s="15"/>
    </row>
    <row r="73" spans="1:6">
      <c r="A73" s="16" t="s">
        <v>190</v>
      </c>
    </row>
    <row r="74" spans="1:6">
      <c r="A74" s="2" t="s">
        <v>4</v>
      </c>
      <c r="B74" s="3"/>
      <c r="C74" s="3"/>
      <c r="D74" s="4"/>
      <c r="E74" s="5" t="s">
        <v>5</v>
      </c>
      <c r="F74" s="5" t="s">
        <v>6</v>
      </c>
    </row>
    <row r="75" spans="1:6">
      <c r="A75" s="6"/>
      <c r="B75" s="7"/>
      <c r="C75" s="7"/>
      <c r="D75" s="8"/>
      <c r="E75" s="9"/>
      <c r="F75" s="10"/>
    </row>
    <row r="76" spans="1:6">
      <c r="A76" s="11"/>
      <c r="B76" s="12"/>
      <c r="C76" s="12"/>
      <c r="D76" s="13"/>
      <c r="E76" s="14"/>
      <c r="F76" s="15"/>
    </row>
    <row r="77" spans="1:6">
      <c r="A77" s="16" t="s">
        <v>15</v>
      </c>
    </row>
    <row r="78" spans="1:6">
      <c r="A78" s="2" t="s">
        <v>4</v>
      </c>
      <c r="B78" s="3"/>
      <c r="C78" s="3"/>
      <c r="D78" s="4"/>
      <c r="E78" s="5" t="s">
        <v>5</v>
      </c>
      <c r="F78" s="5" t="s">
        <v>6</v>
      </c>
    </row>
    <row r="79" spans="1:6">
      <c r="A79" s="6"/>
      <c r="B79" s="7"/>
      <c r="C79" s="7"/>
      <c r="D79" s="8"/>
      <c r="E79" s="9"/>
      <c r="F79" s="10"/>
    </row>
    <row r="80" spans="1:6">
      <c r="A80" s="11"/>
      <c r="B80" s="12"/>
      <c r="C80" s="12"/>
      <c r="D80" s="13"/>
      <c r="E80" s="14"/>
      <c r="F80" s="15"/>
    </row>
    <row r="81" spans="1:6">
      <c r="A81" s="16" t="s">
        <v>209</v>
      </c>
    </row>
    <row r="82" spans="1:6">
      <c r="A82" s="2" t="s">
        <v>4</v>
      </c>
      <c r="B82" s="3"/>
      <c r="C82" s="3"/>
      <c r="D82" s="4"/>
      <c r="E82" s="5" t="s">
        <v>5</v>
      </c>
      <c r="F82" s="5" t="s">
        <v>6</v>
      </c>
    </row>
    <row r="83" spans="1:6">
      <c r="A83" s="6"/>
      <c r="B83" s="7"/>
      <c r="C83" s="7"/>
      <c r="D83" s="8"/>
      <c r="E83" s="9"/>
      <c r="F83" s="10"/>
    </row>
    <row r="84" spans="1:6">
      <c r="A84" s="11"/>
      <c r="B84" s="12"/>
      <c r="C84" s="12"/>
      <c r="D84" s="13"/>
      <c r="E84" s="14"/>
      <c r="F84" s="15"/>
    </row>
    <row r="85" spans="1:6">
      <c r="A85" s="16" t="s">
        <v>16</v>
      </c>
    </row>
    <row r="86" spans="1:6">
      <c r="A86" s="16" t="s">
        <v>165</v>
      </c>
      <c r="F86" s="17">
        <f>14400*20%</f>
        <v>2880</v>
      </c>
    </row>
    <row r="87" spans="1:6">
      <c r="A87" s="16" t="s">
        <v>167</v>
      </c>
      <c r="F87" s="17">
        <f>(21600-1500)*15%</f>
        <v>3015</v>
      </c>
    </row>
    <row r="88" spans="1:6">
      <c r="A88" s="16" t="s">
        <v>17</v>
      </c>
      <c r="F88" s="17">
        <f>F86+F87</f>
        <v>5895</v>
      </c>
    </row>
    <row r="89" spans="1:6">
      <c r="A89" s="2" t="s">
        <v>4</v>
      </c>
      <c r="B89" s="3"/>
      <c r="C89" s="3"/>
      <c r="D89" s="4"/>
      <c r="E89" s="5" t="s">
        <v>5</v>
      </c>
      <c r="F89" s="5" t="s">
        <v>6</v>
      </c>
    </row>
    <row r="90" spans="1:6">
      <c r="A90" s="6"/>
      <c r="B90" s="7"/>
      <c r="C90" s="7"/>
      <c r="D90" s="8"/>
      <c r="E90" s="9"/>
      <c r="F90" s="10"/>
    </row>
    <row r="91" spans="1:6">
      <c r="A91" s="11"/>
      <c r="B91" s="12"/>
      <c r="C91" s="12"/>
      <c r="D91" s="13"/>
      <c r="E91" s="14"/>
      <c r="F91" s="15"/>
    </row>
    <row r="92" spans="1:6">
      <c r="A92" s="16" t="s">
        <v>210</v>
      </c>
    </row>
    <row r="93" spans="1:6">
      <c r="A93" s="2" t="s">
        <v>4</v>
      </c>
      <c r="B93" s="3"/>
      <c r="C93" s="3"/>
      <c r="D93" s="4"/>
      <c r="E93" s="5" t="s">
        <v>5</v>
      </c>
      <c r="F93" s="5" t="s">
        <v>6</v>
      </c>
    </row>
    <row r="94" spans="1:6">
      <c r="A94" s="6"/>
      <c r="B94" s="7"/>
      <c r="C94" s="7"/>
      <c r="D94" s="8"/>
      <c r="E94" s="9"/>
      <c r="F94" s="10"/>
    </row>
    <row r="95" spans="1:6">
      <c r="A95" s="11"/>
      <c r="B95" s="12"/>
      <c r="C95" s="12"/>
      <c r="D95" s="13"/>
      <c r="E95" s="14"/>
      <c r="F95" s="15"/>
    </row>
    <row r="96" spans="1:6">
      <c r="A96" s="16" t="s">
        <v>18</v>
      </c>
    </row>
    <row r="97" spans="1:16">
      <c r="A97" s="2" t="s">
        <v>4</v>
      </c>
      <c r="B97" s="3"/>
      <c r="C97" s="3"/>
      <c r="D97" s="4"/>
      <c r="E97" s="5" t="s">
        <v>5</v>
      </c>
      <c r="F97" s="5" t="s">
        <v>6</v>
      </c>
    </row>
    <row r="98" spans="1:16">
      <c r="A98" s="6"/>
      <c r="B98" s="7"/>
      <c r="C98" s="7"/>
      <c r="D98" s="8"/>
      <c r="E98" s="9"/>
      <c r="F98" s="10"/>
    </row>
    <row r="99" spans="1:16">
      <c r="A99" s="11"/>
      <c r="B99" s="12"/>
      <c r="C99" s="12"/>
      <c r="D99" s="13"/>
      <c r="E99" s="14"/>
      <c r="F99" s="15"/>
    </row>
    <row r="101" spans="1:16">
      <c r="A101" s="1" t="s">
        <v>19</v>
      </c>
    </row>
    <row r="103" spans="1:16">
      <c r="B103" s="12" t="s">
        <v>7</v>
      </c>
      <c r="C103" s="12"/>
      <c r="F103" s="12" t="s">
        <v>10</v>
      </c>
      <c r="G103" s="12"/>
      <c r="J103" s="12" t="s">
        <v>8</v>
      </c>
      <c r="K103" s="12"/>
      <c r="N103" s="12" t="s">
        <v>9</v>
      </c>
      <c r="O103" s="12"/>
    </row>
    <row r="104" spans="1:16">
      <c r="A104" s="18" t="s">
        <v>22</v>
      </c>
      <c r="B104" s="19"/>
      <c r="C104" s="17"/>
      <c r="D104" s="20" t="s">
        <v>29</v>
      </c>
      <c r="E104" s="18" t="s">
        <v>28</v>
      </c>
      <c r="F104" s="19"/>
      <c r="G104" s="17"/>
      <c r="H104" s="20" t="s">
        <v>23</v>
      </c>
      <c r="I104" s="18" t="s">
        <v>24</v>
      </c>
      <c r="J104" s="19"/>
      <c r="K104" s="17"/>
      <c r="L104" s="20" t="s">
        <v>27</v>
      </c>
      <c r="M104" s="18" t="s">
        <v>26</v>
      </c>
      <c r="N104" s="19"/>
      <c r="O104" s="17"/>
      <c r="P104" s="20" t="s">
        <v>25</v>
      </c>
    </row>
    <row r="105" spans="1:16">
      <c r="A105" s="18" t="s">
        <v>40</v>
      </c>
      <c r="B105" s="21"/>
      <c r="C105" s="17"/>
      <c r="D105" s="20" t="s">
        <v>35</v>
      </c>
      <c r="E105" s="18" t="s">
        <v>34</v>
      </c>
      <c r="F105" s="21"/>
      <c r="G105" s="17"/>
      <c r="H105" s="20" t="s">
        <v>41</v>
      </c>
      <c r="I105" s="18" t="s">
        <v>32</v>
      </c>
      <c r="J105" s="21"/>
      <c r="K105" s="17"/>
      <c r="L105" s="20" t="s">
        <v>31</v>
      </c>
      <c r="M105" s="18" t="s">
        <v>30</v>
      </c>
      <c r="N105" s="21"/>
      <c r="O105" s="17"/>
      <c r="P105" s="20" t="s">
        <v>33</v>
      </c>
    </row>
    <row r="106" spans="1:16">
      <c r="A106" s="18"/>
      <c r="B106" s="13"/>
      <c r="C106" s="22"/>
      <c r="D106" s="20" t="s">
        <v>39</v>
      </c>
      <c r="E106" s="18" t="s">
        <v>38</v>
      </c>
      <c r="F106" s="23"/>
      <c r="G106" s="12"/>
      <c r="H106" s="20"/>
      <c r="I106" s="18" t="s">
        <v>44</v>
      </c>
      <c r="J106" s="21"/>
      <c r="K106" s="17"/>
      <c r="L106" s="20" t="s">
        <v>49</v>
      </c>
      <c r="M106" s="18" t="s">
        <v>48</v>
      </c>
      <c r="N106" s="21"/>
      <c r="O106" s="17"/>
      <c r="P106" s="20" t="s">
        <v>45</v>
      </c>
    </row>
    <row r="107" spans="1:16">
      <c r="A107" s="18"/>
      <c r="B107" s="24">
        <f>SUM(B104:B106)</f>
        <v>0</v>
      </c>
      <c r="C107" s="25">
        <f>SUM(C104:C106)</f>
        <v>0</v>
      </c>
      <c r="D107" s="20"/>
      <c r="E107" s="18"/>
      <c r="F107" s="24">
        <f>SUM(F104:F106)</f>
        <v>0</v>
      </c>
      <c r="G107" s="25">
        <f>SUM(G104:G106)</f>
        <v>0</v>
      </c>
      <c r="H107" s="20"/>
      <c r="I107" s="18"/>
      <c r="J107" s="13"/>
      <c r="K107" s="22"/>
      <c r="L107" s="20" t="s">
        <v>53</v>
      </c>
      <c r="M107" s="18" t="s">
        <v>52</v>
      </c>
      <c r="N107" s="23"/>
      <c r="O107" s="12"/>
      <c r="P107" s="20"/>
    </row>
    <row r="108" spans="1:16">
      <c r="A108" s="18"/>
      <c r="B108" s="21">
        <f>B107-C107</f>
        <v>0</v>
      </c>
      <c r="D108" s="20" t="s">
        <v>54</v>
      </c>
      <c r="E108" s="18"/>
      <c r="F108" s="26"/>
      <c r="G108" s="17">
        <f>G107-F107</f>
        <v>0</v>
      </c>
      <c r="H108" s="20"/>
      <c r="I108" s="18"/>
      <c r="J108" s="24">
        <f>SUM(J104:J107)</f>
        <v>0</v>
      </c>
      <c r="K108" s="25">
        <f>SUM(K104:K107)</f>
        <v>0</v>
      </c>
      <c r="L108" s="20"/>
      <c r="M108" s="18"/>
      <c r="N108" s="24">
        <f>SUM(N104:N107)</f>
        <v>0</v>
      </c>
      <c r="O108" s="25">
        <f>SUM(O104:O107)</f>
        <v>0</v>
      </c>
      <c r="P108" s="20"/>
    </row>
    <row r="109" spans="1:16">
      <c r="A109" s="18"/>
      <c r="B109" s="26"/>
      <c r="D109" s="20"/>
      <c r="E109" s="18"/>
      <c r="F109" s="26"/>
      <c r="H109" s="20"/>
      <c r="I109" s="18"/>
      <c r="J109" s="26"/>
      <c r="L109" s="20"/>
      <c r="M109" s="18"/>
      <c r="N109" s="26"/>
      <c r="P109" s="20"/>
    </row>
    <row r="110" spans="1:16">
      <c r="A110" s="18"/>
      <c r="B110" s="26"/>
      <c r="D110" s="20"/>
      <c r="E110" s="18"/>
      <c r="F110" s="26"/>
      <c r="H110" s="20"/>
      <c r="I110" s="18"/>
      <c r="J110" s="26"/>
      <c r="L110" s="20"/>
      <c r="M110" s="18"/>
      <c r="N110" s="26"/>
      <c r="P110" s="20"/>
    </row>
    <row r="111" spans="1:16">
      <c r="A111" s="18"/>
      <c r="D111" s="20"/>
      <c r="E111" s="18"/>
      <c r="H111" s="20"/>
      <c r="I111" s="18"/>
      <c r="L111" s="20"/>
      <c r="M111" s="18"/>
      <c r="P111" s="20"/>
    </row>
    <row r="112" spans="1:16">
      <c r="A112" s="18"/>
      <c r="D112" s="20"/>
      <c r="E112" s="18"/>
      <c r="H112" s="20"/>
      <c r="I112" s="18"/>
      <c r="L112" s="20"/>
      <c r="M112" s="18"/>
      <c r="P112" s="20"/>
    </row>
    <row r="113" spans="1:16">
      <c r="A113" s="18"/>
      <c r="B113" s="12" t="s">
        <v>14</v>
      </c>
      <c r="C113" s="12"/>
      <c r="D113" s="20"/>
      <c r="E113" s="18"/>
      <c r="F113" s="12" t="s">
        <v>13</v>
      </c>
      <c r="G113" s="12"/>
      <c r="H113" s="20"/>
      <c r="I113" s="18"/>
      <c r="J113" s="12" t="s">
        <v>21</v>
      </c>
      <c r="K113" s="12"/>
      <c r="L113" s="20"/>
      <c r="M113" s="18"/>
      <c r="N113" s="12" t="s">
        <v>20</v>
      </c>
      <c r="O113" s="12"/>
      <c r="P113" s="20"/>
    </row>
    <row r="114" spans="1:16">
      <c r="A114" s="18" t="s">
        <v>36</v>
      </c>
      <c r="B114" s="19"/>
      <c r="C114" s="17"/>
      <c r="D114" s="20" t="s">
        <v>43</v>
      </c>
      <c r="E114" s="18" t="s">
        <v>42</v>
      </c>
      <c r="F114" s="19"/>
      <c r="G114" s="17"/>
      <c r="H114" s="20" t="s">
        <v>37</v>
      </c>
      <c r="I114" s="18" t="s">
        <v>50</v>
      </c>
      <c r="J114" s="19"/>
      <c r="L114" s="20"/>
      <c r="M114" s="18"/>
      <c r="N114" s="8"/>
      <c r="O114" s="17"/>
      <c r="P114" s="20" t="s">
        <v>51</v>
      </c>
    </row>
    <row r="115" spans="1:16">
      <c r="A115" s="18"/>
      <c r="B115" s="13"/>
      <c r="C115" s="22"/>
      <c r="D115" s="20" t="s">
        <v>47</v>
      </c>
      <c r="E115" s="18" t="s">
        <v>46</v>
      </c>
      <c r="F115" s="23"/>
      <c r="G115" s="12"/>
      <c r="H115" s="20"/>
      <c r="I115" s="18"/>
      <c r="J115" s="26"/>
      <c r="L115" s="20"/>
      <c r="M115" s="18"/>
      <c r="N115" s="26"/>
      <c r="P115" s="20"/>
    </row>
    <row r="116" spans="1:16">
      <c r="A116" s="18"/>
      <c r="B116" s="24">
        <f>SUM(B114:B115)</f>
        <v>0</v>
      </c>
      <c r="C116" s="25">
        <f>SUM(C114:C115)</f>
        <v>0</v>
      </c>
      <c r="D116" s="20"/>
      <c r="E116" s="18"/>
      <c r="F116" s="24">
        <f>SUM(F114:F115)</f>
        <v>0</v>
      </c>
      <c r="G116" s="25">
        <f>SUM(G114:G115)</f>
        <v>0</v>
      </c>
      <c r="H116" s="20"/>
      <c r="I116" s="18"/>
      <c r="J116" s="26"/>
      <c r="L116" s="20"/>
      <c r="M116" s="18"/>
      <c r="N116" s="26"/>
      <c r="P116" s="20"/>
    </row>
    <row r="117" spans="1:16">
      <c r="A117" s="18"/>
      <c r="B117" s="21">
        <f>B116-C116</f>
        <v>0</v>
      </c>
      <c r="D117" s="20" t="s">
        <v>54</v>
      </c>
      <c r="E117" s="18"/>
      <c r="F117" s="26"/>
      <c r="G117" s="17">
        <f>G116-F116</f>
        <v>0</v>
      </c>
      <c r="H117" s="20"/>
      <c r="I117" s="18"/>
      <c r="J117" s="26"/>
      <c r="L117" s="20"/>
      <c r="M117" s="18"/>
      <c r="N117" s="26"/>
      <c r="P117" s="20"/>
    </row>
    <row r="118" spans="1:16">
      <c r="A118" s="18"/>
      <c r="B118" s="26"/>
      <c r="D118" s="20"/>
      <c r="E118" s="18"/>
      <c r="F118" s="26"/>
      <c r="H118" s="20"/>
      <c r="I118" s="18"/>
      <c r="J118" s="26"/>
      <c r="L118" s="20"/>
      <c r="M118" s="18"/>
      <c r="N118" s="26"/>
      <c r="P118" s="20"/>
    </row>
    <row r="119" spans="1:16">
      <c r="A119" s="18"/>
      <c r="B119" s="26"/>
      <c r="D119" s="20"/>
      <c r="E119" s="18"/>
      <c r="F119" s="26"/>
      <c r="H119" s="20"/>
      <c r="I119" s="18"/>
      <c r="J119" s="26"/>
      <c r="L119" s="20"/>
      <c r="M119" s="18"/>
      <c r="N119" s="26"/>
      <c r="P119" s="20"/>
    </row>
    <row r="120" spans="1:16">
      <c r="A120" s="18"/>
      <c r="B120" s="26"/>
      <c r="D120" s="20"/>
      <c r="E120" s="18"/>
      <c r="F120" s="26"/>
      <c r="H120" s="20"/>
      <c r="I120" s="18"/>
      <c r="J120" s="26"/>
      <c r="L120" s="20"/>
      <c r="M120" s="18"/>
      <c r="N120" s="26"/>
      <c r="P120" s="20"/>
    </row>
    <row r="122" spans="1:16">
      <c r="A122" s="2" t="s">
        <v>55</v>
      </c>
      <c r="B122" s="3"/>
      <c r="C122" s="3"/>
      <c r="D122" s="3"/>
      <c r="E122" s="4"/>
    </row>
    <row r="123" spans="1:16">
      <c r="A123" s="2" t="s">
        <v>56</v>
      </c>
      <c r="B123" s="3" t="s">
        <v>181</v>
      </c>
      <c r="C123" s="3"/>
      <c r="D123" s="3"/>
      <c r="E123" s="4"/>
    </row>
    <row r="124" spans="1:16">
      <c r="A124" s="2" t="s">
        <v>60</v>
      </c>
      <c r="B124" s="3"/>
      <c r="C124" s="5" t="s">
        <v>57</v>
      </c>
      <c r="D124" s="5" t="s">
        <v>58</v>
      </c>
      <c r="E124" s="5" t="s">
        <v>59</v>
      </c>
    </row>
    <row r="125" spans="1:16">
      <c r="A125" s="2" t="s">
        <v>61</v>
      </c>
      <c r="B125" s="4"/>
      <c r="C125" s="5"/>
      <c r="D125" s="5"/>
      <c r="E125" s="5"/>
    </row>
    <row r="126" spans="1:16">
      <c r="A126" s="2" t="s">
        <v>62</v>
      </c>
      <c r="B126" s="4"/>
      <c r="C126" s="5"/>
      <c r="D126" s="5"/>
      <c r="E126" s="5"/>
    </row>
    <row r="127" spans="1:16">
      <c r="A127" s="2" t="s">
        <v>63</v>
      </c>
      <c r="B127" s="4"/>
      <c r="C127" s="5"/>
      <c r="D127" s="5"/>
      <c r="E127" s="5"/>
    </row>
    <row r="128" spans="1:16">
      <c r="A128" s="2" t="s">
        <v>64</v>
      </c>
      <c r="B128" s="4"/>
      <c r="C128" s="5"/>
      <c r="D128" s="5"/>
      <c r="E128" s="5"/>
    </row>
    <row r="129" spans="1:5">
      <c r="A129" s="2" t="s">
        <v>65</v>
      </c>
      <c r="B129" s="4"/>
      <c r="C129" s="5"/>
      <c r="D129" s="5"/>
      <c r="E129" s="5"/>
    </row>
  </sheetData>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04"/>
  <sheetViews>
    <sheetView topLeftCell="A71" zoomScale="150" zoomScaleNormal="150" zoomScalePageLayoutView="150" workbookViewId="0">
      <selection activeCell="A51" sqref="A51"/>
    </sheetView>
  </sheetViews>
  <sheetFormatPr baseColWidth="10" defaultRowHeight="14" x14ac:dyDescent="0"/>
  <cols>
    <col min="1" max="1" width="10.83203125" style="1"/>
    <col min="2" max="3" width="13" style="1" customWidth="1"/>
    <col min="4" max="4" width="10.83203125" style="1"/>
    <col min="5" max="5" width="12.83203125" style="1" customWidth="1"/>
    <col min="6" max="6" width="12.5" style="1" customWidth="1"/>
    <col min="7" max="7" width="12.6640625" style="1" customWidth="1"/>
    <col min="8" max="8" width="6.33203125" style="1" customWidth="1"/>
    <col min="9" max="9" width="6.5" style="1" customWidth="1"/>
    <col min="10" max="11" width="12.6640625" style="1" customWidth="1"/>
    <col min="12" max="12" width="10.83203125" style="1"/>
    <col min="13" max="13" width="9.5" style="1" customWidth="1"/>
    <col min="14" max="14" width="12.6640625" style="1" customWidth="1"/>
    <col min="15" max="15" width="12.1640625" style="1" customWidth="1"/>
    <col min="16" max="16" width="4.5" style="1" customWidth="1"/>
    <col min="17" max="16384" width="10.83203125" style="1"/>
  </cols>
  <sheetData>
    <row r="1" spans="1:4">
      <c r="A1" s="35" t="s">
        <v>168</v>
      </c>
    </row>
    <row r="2" spans="1:4">
      <c r="A2" s="1" t="s">
        <v>192</v>
      </c>
    </row>
    <row r="3" spans="1:4">
      <c r="A3" s="1" t="s">
        <v>211</v>
      </c>
    </row>
    <row r="4" spans="1:4">
      <c r="A4" s="1" t="s">
        <v>178</v>
      </c>
    </row>
    <row r="5" spans="1:4">
      <c r="A5" s="1" t="s">
        <v>212</v>
      </c>
    </row>
    <row r="6" spans="1:4">
      <c r="A6" s="1" t="s">
        <v>213</v>
      </c>
    </row>
    <row r="7" spans="1:4">
      <c r="A7" s="1" t="s">
        <v>172</v>
      </c>
    </row>
    <row r="8" spans="1:4">
      <c r="A8" s="1" t="s">
        <v>169</v>
      </c>
    </row>
    <row r="9" spans="1:4">
      <c r="A9" s="1" t="s">
        <v>214</v>
      </c>
    </row>
    <row r="10" spans="1:4">
      <c r="A10" s="1" t="s">
        <v>170</v>
      </c>
    </row>
    <row r="11" spans="1:4">
      <c r="A11" s="1" t="s">
        <v>171</v>
      </c>
    </row>
    <row r="12" spans="1:4">
      <c r="A12" s="1" t="s">
        <v>68</v>
      </c>
    </row>
    <row r="13" spans="1:4">
      <c r="A13" s="1" t="s">
        <v>176</v>
      </c>
      <c r="D13" s="17">
        <f>1200000*10%</f>
        <v>120000</v>
      </c>
    </row>
    <row r="14" spans="1:4">
      <c r="A14" s="1" t="s">
        <v>177</v>
      </c>
      <c r="D14" s="17">
        <f>1500000*5%</f>
        <v>75000</v>
      </c>
    </row>
    <row r="15" spans="1:4">
      <c r="A15" s="1" t="s">
        <v>69</v>
      </c>
      <c r="D15" s="17">
        <f>D13+D14</f>
        <v>195000</v>
      </c>
    </row>
    <row r="16" spans="1:4">
      <c r="A16" s="1" t="s">
        <v>70</v>
      </c>
    </row>
    <row r="17" spans="1:6">
      <c r="A17" s="1" t="s">
        <v>71</v>
      </c>
    </row>
    <row r="18" spans="1:6">
      <c r="A18" s="1" t="s">
        <v>215</v>
      </c>
    </row>
    <row r="19" spans="1:6">
      <c r="A19" s="1" t="s">
        <v>216</v>
      </c>
    </row>
    <row r="20" spans="1:6">
      <c r="A20" s="1" t="s">
        <v>80</v>
      </c>
    </row>
    <row r="21" spans="1:6">
      <c r="A21" s="1" t="s">
        <v>72</v>
      </c>
    </row>
    <row r="22" spans="1:6">
      <c r="A22" s="1" t="s">
        <v>73</v>
      </c>
    </row>
    <row r="23" spans="1:6">
      <c r="A23" s="2" t="s">
        <v>4</v>
      </c>
      <c r="B23" s="3"/>
      <c r="C23" s="3"/>
      <c r="D23" s="4"/>
      <c r="E23" s="5" t="s">
        <v>5</v>
      </c>
      <c r="F23" s="5" t="s">
        <v>6</v>
      </c>
    </row>
    <row r="24" spans="1:6">
      <c r="A24" s="6"/>
      <c r="B24" s="7"/>
      <c r="C24" s="7"/>
      <c r="D24" s="8"/>
      <c r="E24" s="9"/>
      <c r="F24" s="10"/>
    </row>
    <row r="25" spans="1:6">
      <c r="A25" s="11"/>
      <c r="B25" s="12"/>
      <c r="C25" s="12"/>
      <c r="D25" s="13"/>
      <c r="E25" s="14"/>
      <c r="F25" s="15"/>
    </row>
    <row r="26" spans="1:6">
      <c r="A26" s="1" t="s">
        <v>217</v>
      </c>
    </row>
    <row r="27" spans="1:6">
      <c r="A27" s="2" t="s">
        <v>4</v>
      </c>
      <c r="B27" s="3"/>
      <c r="C27" s="3"/>
      <c r="D27" s="4"/>
      <c r="E27" s="5" t="s">
        <v>5</v>
      </c>
      <c r="F27" s="5" t="s">
        <v>6</v>
      </c>
    </row>
    <row r="28" spans="1:6">
      <c r="A28" s="6"/>
      <c r="B28" s="7"/>
      <c r="C28" s="7"/>
      <c r="D28" s="8"/>
      <c r="E28" s="9"/>
      <c r="F28" s="10"/>
    </row>
    <row r="29" spans="1:6">
      <c r="A29" s="11"/>
      <c r="B29" s="12"/>
      <c r="C29" s="12"/>
      <c r="D29" s="13"/>
      <c r="E29" s="14"/>
      <c r="F29" s="15"/>
    </row>
    <row r="30" spans="1:6">
      <c r="A30" s="1" t="s">
        <v>92</v>
      </c>
    </row>
    <row r="31" spans="1:6">
      <c r="A31" s="2" t="s">
        <v>4</v>
      </c>
      <c r="B31" s="3"/>
      <c r="C31" s="3"/>
      <c r="D31" s="4"/>
      <c r="E31" s="5" t="s">
        <v>5</v>
      </c>
      <c r="F31" s="5" t="s">
        <v>6</v>
      </c>
    </row>
    <row r="32" spans="1:6">
      <c r="A32" s="6"/>
      <c r="B32" s="7"/>
      <c r="C32" s="7"/>
      <c r="D32" s="8"/>
      <c r="E32" s="9"/>
      <c r="F32" s="10"/>
    </row>
    <row r="33" spans="1:6">
      <c r="A33" s="11"/>
      <c r="B33" s="12"/>
      <c r="C33" s="12"/>
      <c r="D33" s="13"/>
      <c r="E33" s="14"/>
      <c r="F33" s="15"/>
    </row>
    <row r="34" spans="1:6">
      <c r="A34" s="1" t="s">
        <v>173</v>
      </c>
    </row>
    <row r="35" spans="1:6">
      <c r="A35" s="2" t="s">
        <v>4</v>
      </c>
      <c r="B35" s="3"/>
      <c r="C35" s="3"/>
      <c r="D35" s="4"/>
      <c r="E35" s="5" t="s">
        <v>5</v>
      </c>
      <c r="F35" s="5" t="s">
        <v>6</v>
      </c>
    </row>
    <row r="36" spans="1:6">
      <c r="A36" s="6"/>
      <c r="B36" s="7"/>
      <c r="C36" s="7"/>
      <c r="D36" s="8"/>
      <c r="E36" s="9"/>
      <c r="F36" s="10"/>
    </row>
    <row r="37" spans="1:6">
      <c r="A37" s="11"/>
      <c r="B37" s="12"/>
      <c r="C37" s="12"/>
      <c r="D37" s="13"/>
      <c r="E37" s="14"/>
      <c r="F37" s="15"/>
    </row>
    <row r="38" spans="1:6">
      <c r="A38" s="1" t="s">
        <v>76</v>
      </c>
    </row>
    <row r="39" spans="1:6">
      <c r="A39" s="2" t="s">
        <v>4</v>
      </c>
      <c r="B39" s="3"/>
      <c r="C39" s="3"/>
      <c r="D39" s="4"/>
      <c r="E39" s="5" t="s">
        <v>5</v>
      </c>
      <c r="F39" s="5" t="s">
        <v>6</v>
      </c>
    </row>
    <row r="40" spans="1:6">
      <c r="A40" s="6"/>
      <c r="B40" s="7"/>
      <c r="C40" s="7"/>
      <c r="D40" s="8"/>
      <c r="E40" s="9"/>
      <c r="F40" s="10"/>
    </row>
    <row r="41" spans="1:6">
      <c r="A41" s="11"/>
      <c r="B41" s="12"/>
      <c r="C41" s="12"/>
      <c r="D41" s="13"/>
      <c r="E41" s="14"/>
      <c r="F41" s="15"/>
    </row>
    <row r="42" spans="1:6">
      <c r="A42" s="16" t="s">
        <v>77</v>
      </c>
    </row>
    <row r="43" spans="1:6">
      <c r="A43" s="16" t="s">
        <v>11</v>
      </c>
      <c r="F43" s="17">
        <v>500</v>
      </c>
    </row>
    <row r="44" spans="1:6">
      <c r="A44" s="16" t="s">
        <v>218</v>
      </c>
      <c r="F44" s="17">
        <f>F43*20%</f>
        <v>100</v>
      </c>
    </row>
    <row r="45" spans="1:6">
      <c r="A45" s="16" t="s">
        <v>12</v>
      </c>
      <c r="F45" s="17">
        <f>F43+F44</f>
        <v>600</v>
      </c>
    </row>
    <row r="46" spans="1:6">
      <c r="A46" s="16" t="s">
        <v>219</v>
      </c>
    </row>
    <row r="47" spans="1:6">
      <c r="A47" s="2" t="s">
        <v>4</v>
      </c>
      <c r="B47" s="3"/>
      <c r="C47" s="3"/>
      <c r="D47" s="4"/>
      <c r="E47" s="5" t="s">
        <v>5</v>
      </c>
      <c r="F47" s="5" t="s">
        <v>6</v>
      </c>
    </row>
    <row r="48" spans="1:6">
      <c r="A48" s="6"/>
      <c r="B48" s="7"/>
      <c r="C48" s="7"/>
      <c r="D48" s="8"/>
      <c r="E48" s="9"/>
      <c r="F48" s="10"/>
    </row>
    <row r="49" spans="1:6">
      <c r="A49" s="27"/>
      <c r="B49" s="16"/>
      <c r="C49" s="16"/>
      <c r="D49" s="26"/>
      <c r="E49" s="28"/>
      <c r="F49" s="29"/>
    </row>
    <row r="50" spans="1:6">
      <c r="A50" s="11"/>
      <c r="B50" s="12"/>
      <c r="C50" s="12"/>
      <c r="D50" s="13"/>
      <c r="E50" s="14"/>
      <c r="F50" s="15"/>
    </row>
    <row r="51" spans="1:6">
      <c r="A51" s="16" t="s">
        <v>78</v>
      </c>
    </row>
    <row r="52" spans="1:6">
      <c r="A52" s="2" t="s">
        <v>4</v>
      </c>
      <c r="B52" s="3"/>
      <c r="C52" s="3"/>
      <c r="D52" s="4"/>
      <c r="E52" s="5" t="s">
        <v>5</v>
      </c>
      <c r="F52" s="5" t="s">
        <v>6</v>
      </c>
    </row>
    <row r="53" spans="1:6">
      <c r="A53" s="6"/>
      <c r="B53" s="7"/>
      <c r="C53" s="7"/>
      <c r="D53" s="8"/>
      <c r="E53" s="9"/>
      <c r="F53" s="10"/>
    </row>
    <row r="54" spans="1:6">
      <c r="A54" s="11"/>
      <c r="B54" s="12"/>
      <c r="C54" s="12"/>
      <c r="D54" s="13"/>
      <c r="E54" s="14"/>
      <c r="F54" s="15"/>
    </row>
    <row r="55" spans="1:6">
      <c r="A55" s="16" t="s">
        <v>86</v>
      </c>
    </row>
    <row r="56" spans="1:6">
      <c r="A56" s="16" t="s">
        <v>179</v>
      </c>
    </row>
    <row r="57" spans="1:6">
      <c r="A57" s="2" t="s">
        <v>4</v>
      </c>
      <c r="B57" s="3"/>
      <c r="C57" s="3"/>
      <c r="D57" s="4"/>
      <c r="E57" s="5" t="s">
        <v>5</v>
      </c>
      <c r="F57" s="5" t="s">
        <v>6</v>
      </c>
    </row>
    <row r="58" spans="1:6">
      <c r="A58" s="6"/>
      <c r="B58" s="7"/>
      <c r="C58" s="7"/>
      <c r="D58" s="8"/>
      <c r="E58" s="9"/>
      <c r="F58" s="10"/>
    </row>
    <row r="59" spans="1:6">
      <c r="A59" s="11"/>
      <c r="B59" s="12"/>
      <c r="C59" s="12"/>
      <c r="D59" s="13"/>
      <c r="E59" s="14"/>
      <c r="F59" s="15"/>
    </row>
    <row r="60" spans="1:6">
      <c r="A60" s="16" t="s">
        <v>93</v>
      </c>
    </row>
    <row r="61" spans="1:6">
      <c r="A61" s="2" t="s">
        <v>4</v>
      </c>
      <c r="B61" s="3"/>
      <c r="C61" s="3"/>
      <c r="D61" s="4"/>
      <c r="E61" s="5" t="s">
        <v>5</v>
      </c>
      <c r="F61" s="5" t="s">
        <v>6</v>
      </c>
    </row>
    <row r="62" spans="1:6">
      <c r="A62" s="6"/>
      <c r="B62" s="7"/>
      <c r="C62" s="7"/>
      <c r="D62" s="8"/>
      <c r="E62" s="9"/>
      <c r="F62" s="10"/>
    </row>
    <row r="63" spans="1:6">
      <c r="A63" s="11"/>
      <c r="B63" s="12"/>
      <c r="C63" s="12"/>
      <c r="D63" s="13"/>
      <c r="E63" s="14"/>
      <c r="F63" s="15"/>
    </row>
    <row r="64" spans="1:6">
      <c r="A64" s="16" t="s">
        <v>174</v>
      </c>
    </row>
    <row r="65" spans="1:16">
      <c r="A65" s="2" t="s">
        <v>4</v>
      </c>
      <c r="B65" s="3"/>
      <c r="C65" s="3"/>
      <c r="D65" s="4"/>
      <c r="E65" s="5" t="s">
        <v>5</v>
      </c>
      <c r="F65" s="5" t="s">
        <v>6</v>
      </c>
    </row>
    <row r="66" spans="1:16">
      <c r="A66" s="6"/>
      <c r="B66" s="7"/>
      <c r="C66" s="7"/>
      <c r="D66" s="8"/>
      <c r="E66" s="9"/>
      <c r="F66" s="10"/>
    </row>
    <row r="67" spans="1:16">
      <c r="A67" s="11"/>
      <c r="B67" s="12"/>
      <c r="C67" s="12"/>
      <c r="D67" s="13"/>
      <c r="E67" s="14"/>
      <c r="F67" s="15"/>
    </row>
    <row r="68" spans="1:16">
      <c r="A68" s="16" t="s">
        <v>175</v>
      </c>
    </row>
    <row r="69" spans="1:16">
      <c r="A69" s="2" t="s">
        <v>4</v>
      </c>
      <c r="B69" s="3"/>
      <c r="C69" s="3"/>
      <c r="D69" s="4"/>
      <c r="E69" s="5" t="s">
        <v>5</v>
      </c>
      <c r="F69" s="5" t="s">
        <v>6</v>
      </c>
    </row>
    <row r="70" spans="1:16">
      <c r="A70" s="6"/>
      <c r="B70" s="7"/>
      <c r="C70" s="7"/>
      <c r="D70" s="8"/>
      <c r="E70" s="9"/>
      <c r="F70" s="10"/>
    </row>
    <row r="71" spans="1:16">
      <c r="A71" s="11"/>
      <c r="B71" s="12"/>
      <c r="C71" s="12"/>
      <c r="D71" s="13"/>
      <c r="E71" s="14"/>
      <c r="F71" s="15"/>
    </row>
    <row r="72" spans="1:16">
      <c r="A72" s="16" t="s">
        <v>79</v>
      </c>
    </row>
    <row r="73" spans="1:16">
      <c r="A73" s="2" t="s">
        <v>4</v>
      </c>
      <c r="B73" s="3"/>
      <c r="C73" s="3"/>
      <c r="D73" s="4"/>
      <c r="E73" s="5" t="s">
        <v>5</v>
      </c>
      <c r="F73" s="5" t="s">
        <v>6</v>
      </c>
    </row>
    <row r="74" spans="1:16">
      <c r="A74" s="6"/>
      <c r="B74" s="7"/>
      <c r="C74" s="7"/>
      <c r="D74" s="8"/>
      <c r="E74" s="9"/>
      <c r="F74" s="10"/>
    </row>
    <row r="75" spans="1:16">
      <c r="A75" s="11"/>
      <c r="B75" s="12"/>
      <c r="C75" s="12"/>
      <c r="D75" s="13"/>
      <c r="E75" s="14"/>
      <c r="F75" s="15"/>
    </row>
    <row r="77" spans="1:16">
      <c r="A77" s="1" t="s">
        <v>19</v>
      </c>
    </row>
    <row r="79" spans="1:16">
      <c r="B79" s="12" t="s">
        <v>74</v>
      </c>
      <c r="C79" s="12"/>
      <c r="F79" s="12" t="s">
        <v>75</v>
      </c>
      <c r="G79" s="12"/>
      <c r="J79" s="12" t="s">
        <v>82</v>
      </c>
      <c r="K79" s="12"/>
      <c r="N79" s="12" t="s">
        <v>85</v>
      </c>
      <c r="O79" s="12"/>
    </row>
    <row r="80" spans="1:16">
      <c r="A80" s="18" t="s">
        <v>22</v>
      </c>
      <c r="B80" s="19"/>
      <c r="C80" s="17"/>
      <c r="D80" s="20" t="s">
        <v>29</v>
      </c>
      <c r="E80" s="18" t="s">
        <v>28</v>
      </c>
      <c r="F80" s="19"/>
      <c r="G80" s="17"/>
      <c r="H80" s="20" t="s">
        <v>23</v>
      </c>
      <c r="I80" s="18" t="s">
        <v>24</v>
      </c>
      <c r="J80" s="19"/>
      <c r="K80" s="17"/>
      <c r="L80" s="20" t="s">
        <v>53</v>
      </c>
      <c r="M80" s="18" t="s">
        <v>44</v>
      </c>
      <c r="N80" s="19"/>
      <c r="O80" s="17"/>
      <c r="P80" s="20" t="s">
        <v>25</v>
      </c>
    </row>
    <row r="81" spans="1:16">
      <c r="A81" s="18"/>
      <c r="B81" s="21"/>
      <c r="C81" s="17"/>
      <c r="D81" s="20" t="s">
        <v>49</v>
      </c>
      <c r="E81" s="18"/>
      <c r="F81" s="21"/>
      <c r="G81" s="17"/>
      <c r="H81" s="20"/>
      <c r="I81" s="18" t="s">
        <v>30</v>
      </c>
      <c r="J81" s="21"/>
      <c r="K81" s="17"/>
      <c r="L81" s="20"/>
      <c r="M81" s="18"/>
      <c r="N81" s="21"/>
      <c r="O81" s="17"/>
      <c r="P81" s="20" t="s">
        <v>27</v>
      </c>
    </row>
    <row r="82" spans="1:16">
      <c r="A82" s="18"/>
      <c r="B82" s="13"/>
      <c r="C82" s="22"/>
      <c r="D82" s="20"/>
      <c r="E82" s="18"/>
      <c r="F82" s="21"/>
      <c r="G82" s="16"/>
      <c r="H82" s="20"/>
      <c r="I82" s="18" t="s">
        <v>40</v>
      </c>
      <c r="J82" s="21"/>
      <c r="K82" s="17"/>
      <c r="L82" s="20"/>
      <c r="M82" s="18"/>
      <c r="N82" s="21"/>
      <c r="O82" s="17"/>
      <c r="P82" s="20"/>
    </row>
    <row r="83" spans="1:16">
      <c r="A83" s="18"/>
      <c r="B83" s="24">
        <f>SUM(B80:B82)</f>
        <v>0</v>
      </c>
      <c r="C83" s="25">
        <f>SUM(C80:C82)</f>
        <v>0</v>
      </c>
      <c r="D83" s="20"/>
      <c r="E83" s="18"/>
      <c r="F83" s="21"/>
      <c r="G83" s="30"/>
      <c r="H83" s="20"/>
      <c r="I83" s="18"/>
      <c r="J83" s="13"/>
      <c r="K83" s="22"/>
      <c r="L83" s="20"/>
      <c r="M83" s="18"/>
      <c r="N83" s="23"/>
      <c r="O83" s="12"/>
      <c r="P83" s="20"/>
    </row>
    <row r="84" spans="1:16">
      <c r="A84" s="18"/>
      <c r="B84" s="21">
        <f>B83-C83</f>
        <v>0</v>
      </c>
      <c r="D84" s="20"/>
      <c r="E84" s="18"/>
      <c r="F84" s="26"/>
      <c r="G84" s="17"/>
      <c r="H84" s="20"/>
      <c r="I84" s="18"/>
      <c r="J84" s="24">
        <f>SUM(J80:J83)</f>
        <v>0</v>
      </c>
      <c r="K84" s="25">
        <f>SUM(K80:K83)</f>
        <v>0</v>
      </c>
      <c r="L84" s="20"/>
      <c r="M84" s="18"/>
      <c r="N84" s="24">
        <f>SUM(N80:N83)</f>
        <v>0</v>
      </c>
      <c r="O84" s="25">
        <f>SUM(O80:O83)</f>
        <v>0</v>
      </c>
      <c r="P84" s="20"/>
    </row>
    <row r="85" spans="1:16">
      <c r="A85" s="18"/>
      <c r="B85" s="26" t="s">
        <v>89</v>
      </c>
      <c r="D85" s="20"/>
      <c r="E85" s="18"/>
      <c r="F85" s="26"/>
      <c r="H85" s="20"/>
      <c r="I85" s="18"/>
      <c r="J85" s="26"/>
      <c r="L85" s="20"/>
      <c r="M85" s="18"/>
      <c r="N85" s="21">
        <f>N84-O84</f>
        <v>0</v>
      </c>
      <c r="P85" s="20"/>
    </row>
    <row r="86" spans="1:16">
      <c r="A86" s="18"/>
      <c r="B86" s="26" t="s">
        <v>90</v>
      </c>
      <c r="D86" s="20"/>
      <c r="E86" s="18"/>
      <c r="F86" s="26"/>
      <c r="H86" s="20"/>
      <c r="I86" s="18"/>
      <c r="J86" s="26"/>
      <c r="L86" s="20"/>
      <c r="M86" s="18"/>
      <c r="N86" s="26"/>
      <c r="P86" s="20"/>
    </row>
    <row r="87" spans="1:16">
      <c r="A87" s="18"/>
      <c r="D87" s="20"/>
      <c r="E87" s="18"/>
      <c r="H87" s="20"/>
      <c r="I87" s="18"/>
      <c r="L87" s="20"/>
      <c r="M87" s="18"/>
      <c r="P87" s="20"/>
    </row>
    <row r="88" spans="1:16">
      <c r="A88" s="18"/>
      <c r="D88" s="20"/>
      <c r="E88" s="18"/>
      <c r="H88" s="20"/>
      <c r="I88" s="18"/>
      <c r="L88" s="20"/>
      <c r="M88" s="18"/>
      <c r="P88" s="20"/>
    </row>
    <row r="89" spans="1:16">
      <c r="A89" s="18" t="s">
        <v>83</v>
      </c>
      <c r="B89" s="12" t="s">
        <v>191</v>
      </c>
      <c r="C89" s="12"/>
      <c r="D89" s="20"/>
      <c r="E89" s="18"/>
      <c r="F89" s="12" t="s">
        <v>84</v>
      </c>
      <c r="G89" s="12"/>
      <c r="H89" s="20"/>
      <c r="I89" s="18"/>
      <c r="J89" s="12" t="s">
        <v>94</v>
      </c>
      <c r="K89" s="12"/>
      <c r="L89" s="20"/>
      <c r="M89" s="18"/>
      <c r="N89" s="12" t="s">
        <v>81</v>
      </c>
      <c r="O89" s="12"/>
      <c r="P89" s="20"/>
    </row>
    <row r="90" spans="1:16">
      <c r="A90" s="18" t="s">
        <v>26</v>
      </c>
      <c r="B90" s="19"/>
      <c r="C90" s="17"/>
      <c r="D90" s="20" t="s">
        <v>31</v>
      </c>
      <c r="E90" s="18" t="s">
        <v>32</v>
      </c>
      <c r="F90" s="24"/>
      <c r="G90" s="25"/>
      <c r="H90" s="20" t="s">
        <v>37</v>
      </c>
      <c r="I90" s="18" t="s">
        <v>48</v>
      </c>
      <c r="J90" s="19"/>
      <c r="K90" s="17"/>
      <c r="L90" s="20" t="s">
        <v>33</v>
      </c>
      <c r="M90" s="18"/>
      <c r="N90" s="8"/>
      <c r="O90" s="17"/>
      <c r="P90" s="20" t="s">
        <v>88</v>
      </c>
    </row>
    <row r="91" spans="1:16">
      <c r="A91" s="18" t="s">
        <v>32</v>
      </c>
      <c r="B91" s="21"/>
      <c r="C91" s="30"/>
      <c r="D91" s="20" t="s">
        <v>41</v>
      </c>
      <c r="E91" s="18"/>
      <c r="F91" s="21">
        <f>F90-G90</f>
        <v>0</v>
      </c>
      <c r="G91" s="16"/>
      <c r="H91" s="20"/>
      <c r="I91" s="18" t="s">
        <v>52</v>
      </c>
      <c r="J91" s="21"/>
      <c r="L91" s="20"/>
      <c r="M91" s="18"/>
      <c r="N91" s="26"/>
      <c r="P91" s="20"/>
    </row>
    <row r="92" spans="1:16">
      <c r="A92" s="18" t="s">
        <v>36</v>
      </c>
      <c r="B92" s="23"/>
      <c r="C92" s="22"/>
      <c r="D92" s="20" t="s">
        <v>45</v>
      </c>
      <c r="E92" s="18"/>
      <c r="F92" s="21"/>
      <c r="G92" s="30"/>
      <c r="H92" s="20"/>
      <c r="I92" s="18" t="s">
        <v>87</v>
      </c>
      <c r="J92" s="23"/>
      <c r="K92" s="12"/>
      <c r="L92" s="20"/>
      <c r="M92" s="18"/>
      <c r="N92" s="26"/>
      <c r="P92" s="20"/>
    </row>
    <row r="93" spans="1:16">
      <c r="A93" s="18"/>
      <c r="B93" s="24">
        <f>SUM(B90:B92)</f>
        <v>0</v>
      </c>
      <c r="C93" s="25">
        <f>SUM(C90:C92)</f>
        <v>0</v>
      </c>
      <c r="D93" s="20"/>
      <c r="E93" s="18"/>
      <c r="F93" s="26"/>
      <c r="G93" s="17"/>
      <c r="H93" s="20"/>
      <c r="I93" s="18"/>
      <c r="J93" s="24">
        <f>SUM(J90:J92)</f>
        <v>0</v>
      </c>
      <c r="K93" s="25">
        <f>K90</f>
        <v>0</v>
      </c>
      <c r="L93" s="20"/>
      <c r="M93" s="18"/>
      <c r="N93" s="26"/>
      <c r="P93" s="20"/>
    </row>
    <row r="94" spans="1:16">
      <c r="A94" s="18"/>
      <c r="B94" s="26"/>
      <c r="D94" s="20"/>
      <c r="E94" s="18"/>
      <c r="F94" s="26"/>
      <c r="H94" s="20"/>
      <c r="I94" s="18"/>
      <c r="J94" s="26"/>
      <c r="L94" s="20"/>
      <c r="M94" s="18"/>
      <c r="N94" s="26"/>
      <c r="P94" s="20"/>
    </row>
    <row r="95" spans="1:16">
      <c r="A95" s="18"/>
      <c r="B95" s="26"/>
      <c r="D95" s="20"/>
      <c r="E95" s="18"/>
      <c r="F95" s="26"/>
      <c r="H95" s="20"/>
      <c r="I95" s="18"/>
      <c r="J95" s="26"/>
      <c r="L95" s="20"/>
      <c r="M95" s="18"/>
      <c r="N95" s="26"/>
      <c r="P95" s="20"/>
    </row>
    <row r="96" spans="1:16">
      <c r="A96" s="18"/>
      <c r="B96" s="26"/>
      <c r="D96" s="20"/>
      <c r="E96" s="18"/>
      <c r="F96" s="26"/>
      <c r="H96" s="20"/>
      <c r="I96" s="18"/>
      <c r="J96" s="26"/>
      <c r="L96" s="20"/>
      <c r="M96" s="18"/>
      <c r="N96" s="26"/>
      <c r="P96" s="20"/>
    </row>
    <row r="98" spans="1:5">
      <c r="A98" s="2" t="s">
        <v>55</v>
      </c>
      <c r="B98" s="3"/>
      <c r="C98" s="3"/>
      <c r="D98" s="3"/>
      <c r="E98" s="4"/>
    </row>
    <row r="99" spans="1:5">
      <c r="A99" s="2" t="s">
        <v>56</v>
      </c>
      <c r="B99" s="3" t="s">
        <v>180</v>
      </c>
      <c r="C99" s="3"/>
      <c r="D99" s="3"/>
      <c r="E99" s="4"/>
    </row>
    <row r="100" spans="1:5">
      <c r="A100" s="2" t="s">
        <v>60</v>
      </c>
      <c r="B100" s="3"/>
      <c r="C100" s="5" t="s">
        <v>57</v>
      </c>
      <c r="D100" s="5" t="s">
        <v>58</v>
      </c>
      <c r="E100" s="5" t="s">
        <v>59</v>
      </c>
    </row>
    <row r="101" spans="1:5">
      <c r="A101" s="2" t="s">
        <v>61</v>
      </c>
      <c r="B101" s="4"/>
      <c r="C101" s="36"/>
      <c r="D101" s="5"/>
      <c r="E101" s="5"/>
    </row>
    <row r="102" spans="1:5">
      <c r="A102" s="2" t="s">
        <v>91</v>
      </c>
      <c r="B102" s="4"/>
      <c r="C102" s="5"/>
      <c r="D102" s="5"/>
      <c r="E102" s="5"/>
    </row>
    <row r="103" spans="1:5">
      <c r="A103" s="2" t="s">
        <v>63</v>
      </c>
      <c r="B103" s="4"/>
      <c r="C103" s="5"/>
      <c r="D103" s="36"/>
      <c r="E103" s="5"/>
    </row>
    <row r="104" spans="1:5">
      <c r="A104" s="2" t="s">
        <v>64</v>
      </c>
      <c r="B104" s="4"/>
      <c r="C104" s="5"/>
      <c r="D104" s="36"/>
      <c r="E104" s="5"/>
    </row>
  </sheetData>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46"/>
  <sheetViews>
    <sheetView tabSelected="1" zoomScale="150" zoomScaleNormal="150" zoomScalePageLayoutView="150" workbookViewId="0"/>
  </sheetViews>
  <sheetFormatPr baseColWidth="10" defaultRowHeight="14" x14ac:dyDescent="0"/>
  <cols>
    <col min="1" max="1" width="119" style="1" bestFit="1" customWidth="1"/>
    <col min="2" max="3" width="10.83203125" style="1"/>
    <col min="4" max="4" width="12.1640625" style="1" customWidth="1"/>
    <col min="5" max="5" width="11.5" style="1" customWidth="1"/>
    <col min="6" max="15" width="10.83203125" style="1"/>
    <col min="16" max="16" width="4.33203125" style="1" customWidth="1"/>
    <col min="17" max="16384" width="10.83203125" style="1"/>
  </cols>
  <sheetData>
    <row r="1" spans="1:7" ht="30">
      <c r="A1" s="37" t="s">
        <v>240</v>
      </c>
    </row>
    <row r="2" spans="1:7">
      <c r="A2" s="1" t="s">
        <v>182</v>
      </c>
    </row>
    <row r="3" spans="1:7">
      <c r="A3" s="1" t="s">
        <v>2</v>
      </c>
    </row>
    <row r="4" spans="1:7">
      <c r="A4" s="1" t="s">
        <v>220</v>
      </c>
    </row>
    <row r="5" spans="1:7">
      <c r="A5" s="1" t="s">
        <v>221</v>
      </c>
    </row>
    <row r="6" spans="1:7">
      <c r="A6" s="1" t="s">
        <v>222</v>
      </c>
    </row>
    <row r="7" spans="1:7">
      <c r="A7" s="1" t="s">
        <v>183</v>
      </c>
    </row>
    <row r="8" spans="1:7">
      <c r="A8" s="1" t="s">
        <v>223</v>
      </c>
    </row>
    <row r="9" spans="1:7">
      <c r="A9" s="1" t="s">
        <v>224</v>
      </c>
    </row>
    <row r="10" spans="1:7">
      <c r="A10" s="1" t="s">
        <v>184</v>
      </c>
    </row>
    <row r="11" spans="1:7">
      <c r="A11" s="1" t="s">
        <v>225</v>
      </c>
    </row>
    <row r="12" spans="1:7">
      <c r="A12" s="1" t="s">
        <v>185</v>
      </c>
    </row>
    <row r="13" spans="1:7">
      <c r="B13" s="1" t="s">
        <v>95</v>
      </c>
      <c r="F13" s="17">
        <v>1000</v>
      </c>
    </row>
    <row r="14" spans="1:7">
      <c r="A14" s="1" t="s">
        <v>96</v>
      </c>
      <c r="B14" s="1" t="s">
        <v>97</v>
      </c>
      <c r="F14" s="17">
        <v>30</v>
      </c>
      <c r="G14" s="17">
        <f>F13+F14</f>
        <v>1030</v>
      </c>
    </row>
    <row r="15" spans="1:7">
      <c r="A15" s="1" t="s">
        <v>96</v>
      </c>
      <c r="B15" s="1" t="s">
        <v>186</v>
      </c>
      <c r="G15" s="17">
        <v>20.6</v>
      </c>
    </row>
    <row r="16" spans="1:7">
      <c r="B16" s="1" t="s">
        <v>98</v>
      </c>
      <c r="G16" s="17">
        <f>G14+G15</f>
        <v>1050.5999999999999</v>
      </c>
    </row>
    <row r="17" spans="1:6">
      <c r="A17" s="1" t="s">
        <v>226</v>
      </c>
    </row>
    <row r="18" spans="1:6">
      <c r="A18" s="1" t="s">
        <v>227</v>
      </c>
    </row>
    <row r="19" spans="1:6">
      <c r="A19" s="1" t="s">
        <v>228</v>
      </c>
    </row>
    <row r="20" spans="1:6">
      <c r="A20" s="1" t="s">
        <v>187</v>
      </c>
    </row>
    <row r="21" spans="1:6">
      <c r="A21" s="1" t="s">
        <v>229</v>
      </c>
    </row>
    <row r="22" spans="1:6">
      <c r="A22" s="1" t="s">
        <v>146</v>
      </c>
    </row>
    <row r="23" spans="1:6">
      <c r="A23" s="1" t="s">
        <v>99</v>
      </c>
    </row>
    <row r="24" spans="1:6">
      <c r="A24" s="1" t="s">
        <v>100</v>
      </c>
    </row>
    <row r="25" spans="1:6">
      <c r="A25" s="1" t="s">
        <v>101</v>
      </c>
    </row>
    <row r="26" spans="1:6">
      <c r="A26" s="1" t="s">
        <v>102</v>
      </c>
    </row>
    <row r="27" spans="1:6">
      <c r="A27" s="1" t="s">
        <v>103</v>
      </c>
    </row>
    <row r="28" spans="1:6">
      <c r="A28" s="2" t="s">
        <v>4</v>
      </c>
      <c r="B28" s="3"/>
      <c r="C28" s="3"/>
      <c r="D28" s="4"/>
      <c r="E28" s="5" t="s">
        <v>5</v>
      </c>
      <c r="F28" s="5" t="s">
        <v>6</v>
      </c>
    </row>
    <row r="29" spans="1:6">
      <c r="A29" s="6"/>
      <c r="B29" s="7"/>
      <c r="C29" s="7"/>
      <c r="D29" s="8"/>
      <c r="E29" s="9"/>
      <c r="F29" s="10"/>
    </row>
    <row r="30" spans="1:6">
      <c r="A30" s="11"/>
      <c r="B30" s="12"/>
      <c r="C30" s="12"/>
      <c r="D30" s="13"/>
      <c r="E30" s="14"/>
      <c r="F30" s="15"/>
    </row>
    <row r="31" spans="1:6">
      <c r="A31" s="1" t="s">
        <v>230</v>
      </c>
    </row>
    <row r="32" spans="1:6">
      <c r="A32" s="16" t="s">
        <v>188</v>
      </c>
      <c r="E32" s="31"/>
      <c r="F32" s="31">
        <f>1000*4</f>
        <v>4000</v>
      </c>
    </row>
    <row r="33" spans="1:6">
      <c r="A33" s="1" t="s">
        <v>105</v>
      </c>
      <c r="E33" s="31"/>
      <c r="F33" s="31">
        <f>F32*1%</f>
        <v>40</v>
      </c>
    </row>
    <row r="34" spans="1:6">
      <c r="A34" s="1" t="s">
        <v>106</v>
      </c>
      <c r="E34" s="31"/>
      <c r="F34" s="31">
        <v>10</v>
      </c>
    </row>
    <row r="35" spans="1:6">
      <c r="A35" s="1" t="s">
        <v>107</v>
      </c>
      <c r="F35" s="31">
        <f>F33+F34</f>
        <v>50</v>
      </c>
    </row>
    <row r="36" spans="1:6">
      <c r="A36" s="2" t="s">
        <v>4</v>
      </c>
      <c r="B36" s="3"/>
      <c r="C36" s="3"/>
      <c r="D36" s="4"/>
      <c r="E36" s="5" t="s">
        <v>5</v>
      </c>
      <c r="F36" s="5" t="s">
        <v>6</v>
      </c>
    </row>
    <row r="37" spans="1:6">
      <c r="A37" s="6"/>
      <c r="B37" s="7"/>
      <c r="C37" s="7"/>
      <c r="D37" s="8"/>
      <c r="E37" s="9"/>
      <c r="F37" s="10"/>
    </row>
    <row r="38" spans="1:6">
      <c r="A38" s="27"/>
      <c r="B38" s="16"/>
      <c r="C38" s="16"/>
      <c r="D38" s="26"/>
      <c r="E38" s="28"/>
      <c r="F38" s="29"/>
    </row>
    <row r="39" spans="1:6">
      <c r="A39" s="11"/>
      <c r="B39" s="12"/>
      <c r="C39" s="12"/>
      <c r="D39" s="13"/>
      <c r="E39" s="14"/>
      <c r="F39" s="15"/>
    </row>
    <row r="40" spans="1:6">
      <c r="A40" s="16" t="s">
        <v>134</v>
      </c>
      <c r="B40" s="16"/>
      <c r="C40" s="16"/>
      <c r="D40" s="16"/>
      <c r="E40" s="16"/>
      <c r="F40" s="30"/>
    </row>
    <row r="41" spans="1:6">
      <c r="A41" s="2" t="s">
        <v>4</v>
      </c>
      <c r="B41" s="3"/>
      <c r="C41" s="3"/>
      <c r="D41" s="4"/>
      <c r="E41" s="5" t="s">
        <v>5</v>
      </c>
      <c r="F41" s="5" t="s">
        <v>6</v>
      </c>
    </row>
    <row r="42" spans="1:6">
      <c r="A42" s="6"/>
      <c r="B42" s="7"/>
      <c r="C42" s="7"/>
      <c r="D42" s="8"/>
      <c r="E42" s="9"/>
      <c r="F42" s="10"/>
    </row>
    <row r="43" spans="1:6">
      <c r="A43" s="11"/>
      <c r="B43" s="12"/>
      <c r="C43" s="12"/>
      <c r="D43" s="13"/>
      <c r="E43" s="14"/>
      <c r="F43" s="15"/>
    </row>
    <row r="44" spans="1:6">
      <c r="A44" s="1" t="s">
        <v>231</v>
      </c>
    </row>
    <row r="45" spans="1:6">
      <c r="A45" s="2" t="s">
        <v>4</v>
      </c>
      <c r="B45" s="3"/>
      <c r="C45" s="3"/>
      <c r="D45" s="4"/>
      <c r="E45" s="5" t="s">
        <v>5</v>
      </c>
      <c r="F45" s="5" t="s">
        <v>6</v>
      </c>
    </row>
    <row r="46" spans="1:6">
      <c r="A46" s="6"/>
      <c r="B46" s="7"/>
      <c r="C46" s="7"/>
      <c r="D46" s="8"/>
      <c r="E46" s="9"/>
      <c r="F46" s="10"/>
    </row>
    <row r="47" spans="1:6">
      <c r="A47" s="11"/>
      <c r="B47" s="12"/>
      <c r="C47" s="12"/>
      <c r="D47" s="13"/>
      <c r="E47" s="14"/>
      <c r="F47" s="15"/>
    </row>
    <row r="48" spans="1:6">
      <c r="A48" s="16" t="s">
        <v>147</v>
      </c>
      <c r="B48" s="16"/>
      <c r="C48" s="16"/>
      <c r="D48" s="16"/>
      <c r="E48" s="16"/>
      <c r="F48" s="30"/>
    </row>
    <row r="49" spans="1:6">
      <c r="A49" s="2" t="s">
        <v>4</v>
      </c>
      <c r="B49" s="3"/>
      <c r="C49" s="3"/>
      <c r="D49" s="4"/>
      <c r="E49" s="5" t="s">
        <v>5</v>
      </c>
      <c r="F49" s="5" t="s">
        <v>6</v>
      </c>
    </row>
    <row r="50" spans="1:6">
      <c r="A50" s="6"/>
      <c r="B50" s="7"/>
      <c r="C50" s="7"/>
      <c r="D50" s="8"/>
      <c r="E50" s="9"/>
      <c r="F50" s="10"/>
    </row>
    <row r="51" spans="1:6">
      <c r="A51" s="11"/>
      <c r="B51" s="12"/>
      <c r="C51" s="12"/>
      <c r="D51" s="13"/>
      <c r="E51" s="14"/>
      <c r="F51" s="15"/>
    </row>
    <row r="52" spans="1:6">
      <c r="A52" s="1" t="s">
        <v>232</v>
      </c>
    </row>
    <row r="53" spans="1:6">
      <c r="A53" s="2" t="s">
        <v>4</v>
      </c>
      <c r="B53" s="3"/>
      <c r="C53" s="3"/>
      <c r="D53" s="4"/>
      <c r="E53" s="5" t="s">
        <v>5</v>
      </c>
      <c r="F53" s="5" t="s">
        <v>6</v>
      </c>
    </row>
    <row r="54" spans="1:6">
      <c r="A54" s="6"/>
      <c r="B54" s="7"/>
      <c r="C54" s="7"/>
      <c r="D54" s="8"/>
      <c r="E54" s="9"/>
      <c r="F54" s="10"/>
    </row>
    <row r="55" spans="1:6">
      <c r="A55" s="11"/>
      <c r="B55" s="12"/>
      <c r="C55" s="12"/>
      <c r="D55" s="13"/>
      <c r="E55" s="14"/>
      <c r="F55" s="15"/>
    </row>
    <row r="56" spans="1:6">
      <c r="A56" s="1" t="s">
        <v>233</v>
      </c>
    </row>
    <row r="57" spans="1:6">
      <c r="A57" s="2" t="s">
        <v>4</v>
      </c>
      <c r="B57" s="3"/>
      <c r="C57" s="3"/>
      <c r="D57" s="4"/>
      <c r="E57" s="5" t="s">
        <v>5</v>
      </c>
      <c r="F57" s="5" t="s">
        <v>6</v>
      </c>
    </row>
    <row r="58" spans="1:6">
      <c r="A58" s="6"/>
      <c r="B58" s="7"/>
      <c r="C58" s="7"/>
      <c r="D58" s="8"/>
      <c r="E58" s="9"/>
      <c r="F58" s="10"/>
    </row>
    <row r="59" spans="1:6">
      <c r="A59" s="27"/>
      <c r="B59" s="16"/>
      <c r="C59" s="16"/>
      <c r="D59" s="26"/>
      <c r="E59" s="28"/>
      <c r="F59" s="29"/>
    </row>
    <row r="60" spans="1:6">
      <c r="A60" s="11"/>
      <c r="B60" s="12"/>
      <c r="C60" s="12"/>
      <c r="D60" s="13"/>
      <c r="E60" s="14"/>
      <c r="F60" s="15"/>
    </row>
    <row r="61" spans="1:6">
      <c r="A61" s="1" t="s">
        <v>234</v>
      </c>
    </row>
    <row r="62" spans="1:6">
      <c r="A62" s="2" t="s">
        <v>4</v>
      </c>
      <c r="B62" s="3"/>
      <c r="C62" s="3"/>
      <c r="D62" s="4"/>
      <c r="E62" s="5" t="s">
        <v>5</v>
      </c>
      <c r="F62" s="5" t="s">
        <v>6</v>
      </c>
    </row>
    <row r="63" spans="1:6">
      <c r="A63" s="6"/>
      <c r="B63" s="7"/>
      <c r="C63" s="7"/>
      <c r="D63" s="8"/>
      <c r="E63" s="9"/>
      <c r="F63" s="10"/>
    </row>
    <row r="64" spans="1:6">
      <c r="A64" s="11"/>
      <c r="B64" s="12"/>
      <c r="C64" s="12"/>
      <c r="D64" s="13"/>
      <c r="E64" s="14"/>
      <c r="F64" s="15"/>
    </row>
    <row r="65" spans="1:6">
      <c r="A65" s="16" t="s">
        <v>235</v>
      </c>
      <c r="B65" s="16"/>
      <c r="C65" s="16"/>
      <c r="D65" s="16"/>
      <c r="E65" s="16"/>
      <c r="F65" s="30"/>
    </row>
    <row r="66" spans="1:6">
      <c r="A66" s="2" t="s">
        <v>4</v>
      </c>
      <c r="B66" s="3"/>
      <c r="C66" s="3"/>
      <c r="D66" s="4"/>
      <c r="E66" s="5" t="s">
        <v>5</v>
      </c>
      <c r="F66" s="5" t="s">
        <v>6</v>
      </c>
    </row>
    <row r="67" spans="1:6">
      <c r="A67" s="6"/>
      <c r="B67" s="7"/>
      <c r="C67" s="7"/>
      <c r="D67" s="8"/>
      <c r="E67" s="9"/>
      <c r="F67" s="10"/>
    </row>
    <row r="68" spans="1:6">
      <c r="A68" s="11"/>
      <c r="B68" s="12"/>
      <c r="C68" s="12"/>
      <c r="D68" s="13"/>
      <c r="E68" s="14"/>
      <c r="F68" s="15"/>
    </row>
    <row r="69" spans="1:6">
      <c r="A69" s="1" t="s">
        <v>110</v>
      </c>
    </row>
    <row r="70" spans="1:6">
      <c r="A70" s="2" t="s">
        <v>4</v>
      </c>
      <c r="B70" s="3"/>
      <c r="C70" s="3"/>
      <c r="D70" s="4"/>
      <c r="E70" s="5" t="s">
        <v>5</v>
      </c>
      <c r="F70" s="5" t="s">
        <v>6</v>
      </c>
    </row>
    <row r="71" spans="1:6">
      <c r="A71" s="6"/>
      <c r="B71" s="7"/>
      <c r="C71" s="7"/>
      <c r="D71" s="8"/>
      <c r="E71" s="9"/>
      <c r="F71" s="10"/>
    </row>
    <row r="72" spans="1:6">
      <c r="A72" s="27"/>
      <c r="B72" s="16"/>
      <c r="C72" s="16"/>
      <c r="D72" s="26"/>
      <c r="E72" s="28"/>
      <c r="F72" s="28"/>
    </row>
    <row r="73" spans="1:6">
      <c r="A73" s="27"/>
      <c r="B73" s="16"/>
      <c r="C73" s="16"/>
      <c r="D73" s="26"/>
      <c r="E73" s="28"/>
      <c r="F73" s="28"/>
    </row>
    <row r="74" spans="1:6">
      <c r="A74" s="11"/>
      <c r="B74" s="12"/>
      <c r="C74" s="12"/>
      <c r="D74" s="13"/>
      <c r="E74" s="14"/>
      <c r="F74" s="15"/>
    </row>
    <row r="75" spans="1:6">
      <c r="A75" s="1" t="s">
        <v>236</v>
      </c>
    </row>
    <row r="76" spans="1:6">
      <c r="A76" s="1" t="s">
        <v>237</v>
      </c>
    </row>
    <row r="77" spans="1:6">
      <c r="A77" s="2" t="s">
        <v>4</v>
      </c>
      <c r="B77" s="3"/>
      <c r="C77" s="3"/>
      <c r="D77" s="4"/>
      <c r="E77" s="5" t="s">
        <v>5</v>
      </c>
      <c r="F77" s="5" t="s">
        <v>6</v>
      </c>
    </row>
    <row r="78" spans="1:6">
      <c r="A78" s="6"/>
      <c r="B78" s="7"/>
      <c r="C78" s="7"/>
      <c r="D78" s="8"/>
      <c r="E78" s="9"/>
      <c r="F78" s="10"/>
    </row>
    <row r="79" spans="1:6">
      <c r="A79" s="27"/>
      <c r="B79" s="16"/>
      <c r="C79" s="16"/>
      <c r="D79" s="26"/>
      <c r="E79" s="28"/>
      <c r="F79" s="28"/>
    </row>
    <row r="80" spans="1:6">
      <c r="A80" s="27"/>
      <c r="B80" s="16"/>
      <c r="C80" s="16"/>
      <c r="D80" s="26"/>
      <c r="E80" s="28"/>
      <c r="F80" s="28"/>
    </row>
    <row r="81" spans="1:6">
      <c r="A81" s="11"/>
      <c r="B81" s="12"/>
      <c r="C81" s="12"/>
      <c r="D81" s="13"/>
      <c r="E81" s="14"/>
      <c r="F81" s="15"/>
    </row>
    <row r="82" spans="1:6">
      <c r="A82" s="16" t="s">
        <v>149</v>
      </c>
      <c r="B82" s="16"/>
      <c r="C82" s="16"/>
      <c r="D82" s="16"/>
      <c r="E82" s="16"/>
      <c r="F82" s="30"/>
    </row>
    <row r="83" spans="1:6">
      <c r="A83" s="2" t="s">
        <v>4</v>
      </c>
      <c r="B83" s="3"/>
      <c r="C83" s="3"/>
      <c r="D83" s="4"/>
      <c r="E83" s="5" t="s">
        <v>5</v>
      </c>
      <c r="F83" s="5" t="s">
        <v>6</v>
      </c>
    </row>
    <row r="84" spans="1:6">
      <c r="A84" s="6"/>
      <c r="B84" s="7"/>
      <c r="C84" s="7"/>
      <c r="D84" s="8"/>
      <c r="E84" s="9"/>
      <c r="F84" s="10"/>
    </row>
    <row r="85" spans="1:6">
      <c r="A85" s="11"/>
      <c r="B85" s="12"/>
      <c r="C85" s="12"/>
      <c r="D85" s="13"/>
      <c r="E85" s="14"/>
      <c r="F85" s="15"/>
    </row>
    <row r="86" spans="1:6">
      <c r="A86" s="1" t="s">
        <v>238</v>
      </c>
    </row>
    <row r="87" spans="1:6">
      <c r="A87" s="2" t="s">
        <v>4</v>
      </c>
      <c r="B87" s="3"/>
      <c r="C87" s="3"/>
      <c r="D87" s="4"/>
      <c r="E87" s="5" t="s">
        <v>5</v>
      </c>
      <c r="F87" s="5" t="s">
        <v>6</v>
      </c>
    </row>
    <row r="88" spans="1:6">
      <c r="A88" s="6"/>
      <c r="B88" s="7"/>
      <c r="C88" s="7"/>
      <c r="D88" s="8"/>
      <c r="E88" s="9"/>
      <c r="F88" s="10"/>
    </row>
    <row r="89" spans="1:6">
      <c r="A89" s="27"/>
      <c r="B89" s="16"/>
      <c r="C89" s="16"/>
      <c r="D89" s="26"/>
      <c r="E89" s="28"/>
      <c r="F89" s="28"/>
    </row>
    <row r="90" spans="1:6">
      <c r="A90" s="11"/>
      <c r="B90" s="12"/>
      <c r="C90" s="12"/>
      <c r="D90" s="13"/>
      <c r="E90" s="15"/>
      <c r="F90" s="15"/>
    </row>
    <row r="91" spans="1:6">
      <c r="A91" s="1" t="s">
        <v>112</v>
      </c>
    </row>
    <row r="92" spans="1:6">
      <c r="A92" s="2" t="s">
        <v>4</v>
      </c>
      <c r="B92" s="3"/>
      <c r="C92" s="3"/>
      <c r="D92" s="4"/>
      <c r="E92" s="5" t="s">
        <v>5</v>
      </c>
      <c r="F92" s="5" t="s">
        <v>6</v>
      </c>
    </row>
    <row r="93" spans="1:6">
      <c r="A93" s="6"/>
      <c r="B93" s="7"/>
      <c r="C93" s="7"/>
      <c r="D93" s="8"/>
      <c r="E93" s="9"/>
      <c r="F93" s="10"/>
    </row>
    <row r="94" spans="1:6">
      <c r="A94" s="11"/>
      <c r="B94" s="12"/>
      <c r="C94" s="12"/>
      <c r="D94" s="13"/>
      <c r="E94" s="14"/>
      <c r="F94" s="15"/>
    </row>
    <row r="95" spans="1:6">
      <c r="A95" s="1" t="s">
        <v>113</v>
      </c>
    </row>
    <row r="96" spans="1:6">
      <c r="A96" s="2" t="s">
        <v>4</v>
      </c>
      <c r="B96" s="3"/>
      <c r="C96" s="3"/>
      <c r="D96" s="4"/>
      <c r="E96" s="5" t="s">
        <v>5</v>
      </c>
      <c r="F96" s="5" t="s">
        <v>6</v>
      </c>
    </row>
    <row r="97" spans="1:16">
      <c r="A97" s="6"/>
      <c r="B97" s="7"/>
      <c r="C97" s="7"/>
      <c r="D97" s="8"/>
      <c r="E97" s="9"/>
      <c r="F97" s="10"/>
    </row>
    <row r="98" spans="1:16">
      <c r="A98" s="11"/>
      <c r="B98" s="12"/>
      <c r="C98" s="12"/>
      <c r="D98" s="13"/>
      <c r="E98" s="14"/>
      <c r="F98" s="15"/>
    </row>
    <row r="100" spans="1:16">
      <c r="A100" s="1" t="s">
        <v>19</v>
      </c>
    </row>
    <row r="102" spans="1:16">
      <c r="B102" s="12" t="s">
        <v>115</v>
      </c>
      <c r="C102" s="12"/>
      <c r="F102" s="12" t="s">
        <v>116</v>
      </c>
      <c r="G102" s="12"/>
      <c r="J102" s="12" t="s">
        <v>117</v>
      </c>
      <c r="K102" s="12"/>
      <c r="N102" s="12" t="s">
        <v>148</v>
      </c>
      <c r="O102" s="12"/>
    </row>
    <row r="103" spans="1:16">
      <c r="A103" s="18" t="s">
        <v>22</v>
      </c>
      <c r="B103" s="19"/>
      <c r="C103" s="17"/>
      <c r="D103" s="20" t="s">
        <v>25</v>
      </c>
      <c r="E103" s="18"/>
      <c r="F103" s="19"/>
      <c r="G103" s="17"/>
      <c r="H103" s="20" t="s">
        <v>23</v>
      </c>
      <c r="I103" s="18" t="s">
        <v>24</v>
      </c>
      <c r="J103" s="19"/>
      <c r="K103" s="17"/>
      <c r="L103" s="20" t="s">
        <v>31</v>
      </c>
      <c r="M103" s="18" t="s">
        <v>24</v>
      </c>
      <c r="N103" s="19"/>
      <c r="O103" s="17"/>
      <c r="P103" s="20" t="s">
        <v>33</v>
      </c>
    </row>
    <row r="104" spans="1:16">
      <c r="A104" s="18" t="s">
        <v>30</v>
      </c>
      <c r="B104" s="21"/>
      <c r="C104" s="17"/>
      <c r="D104" s="20" t="s">
        <v>27</v>
      </c>
      <c r="E104" s="18"/>
      <c r="F104" s="21"/>
      <c r="G104" s="17"/>
      <c r="H104" s="20"/>
      <c r="I104" s="18" t="s">
        <v>32</v>
      </c>
      <c r="J104" s="21"/>
      <c r="K104" s="17"/>
      <c r="L104" s="20" t="s">
        <v>37</v>
      </c>
      <c r="M104" s="18" t="s">
        <v>36</v>
      </c>
      <c r="N104" s="21"/>
      <c r="O104" s="17"/>
      <c r="P104" s="20" t="s">
        <v>45</v>
      </c>
    </row>
    <row r="105" spans="1:16">
      <c r="A105" s="18" t="s">
        <v>36</v>
      </c>
      <c r="B105" s="21"/>
      <c r="C105" s="30"/>
      <c r="D105" s="20" t="s">
        <v>120</v>
      </c>
      <c r="E105" s="18"/>
      <c r="F105" s="30"/>
      <c r="G105" s="16"/>
      <c r="H105" s="20"/>
      <c r="I105" s="18"/>
      <c r="J105" s="21"/>
      <c r="K105" s="17"/>
      <c r="L105" s="20"/>
      <c r="M105" s="18"/>
      <c r="N105" s="21"/>
      <c r="O105" s="17"/>
      <c r="P105" s="20"/>
    </row>
    <row r="106" spans="1:16">
      <c r="A106" s="18" t="s">
        <v>40</v>
      </c>
      <c r="B106" s="23"/>
      <c r="C106" s="22"/>
      <c r="D106" s="20" t="s">
        <v>41</v>
      </c>
      <c r="E106" s="18"/>
      <c r="F106" s="22" t="s">
        <v>75</v>
      </c>
      <c r="G106" s="22"/>
      <c r="H106" s="20"/>
      <c r="I106" s="18"/>
      <c r="J106" s="13"/>
      <c r="K106" s="22"/>
      <c r="L106" s="20"/>
      <c r="M106" s="18"/>
      <c r="N106" s="23"/>
      <c r="O106" s="12"/>
      <c r="P106" s="20"/>
    </row>
    <row r="107" spans="1:16">
      <c r="A107" s="18"/>
      <c r="B107" s="24">
        <f>SUM(B103:B106)</f>
        <v>0</v>
      </c>
      <c r="C107" s="25">
        <f>SUM(C103:C106)</f>
        <v>0</v>
      </c>
      <c r="D107" s="20"/>
      <c r="E107" s="18" t="s">
        <v>26</v>
      </c>
      <c r="F107" s="19">
        <f>E46</f>
        <v>0</v>
      </c>
      <c r="G107" s="17"/>
      <c r="H107" s="20"/>
      <c r="I107" s="18"/>
      <c r="J107" s="24">
        <f>SUM(J103:J106)</f>
        <v>0</v>
      </c>
      <c r="K107" s="25">
        <f>SUM(K103:K106)</f>
        <v>0</v>
      </c>
      <c r="L107" s="20"/>
      <c r="M107" s="18"/>
      <c r="N107" s="24">
        <f>SUM(N103:N106)</f>
        <v>0</v>
      </c>
      <c r="O107" s="25">
        <f>SUM(O103:O106)</f>
        <v>0</v>
      </c>
      <c r="P107" s="20"/>
    </row>
    <row r="108" spans="1:16">
      <c r="A108" s="18"/>
      <c r="B108" s="21">
        <f>B107-C107</f>
        <v>0</v>
      </c>
      <c r="D108" s="20"/>
      <c r="E108" s="18"/>
      <c r="F108" s="26"/>
      <c r="H108" s="20"/>
      <c r="I108" s="18"/>
      <c r="J108" s="21">
        <f>J107-K107</f>
        <v>0</v>
      </c>
      <c r="L108" s="20"/>
      <c r="M108" s="18"/>
      <c r="N108" s="21"/>
      <c r="P108" s="20"/>
    </row>
    <row r="109" spans="1:16">
      <c r="A109" s="18"/>
      <c r="B109" s="26"/>
      <c r="D109" s="20"/>
      <c r="E109" s="18"/>
      <c r="F109" s="26"/>
      <c r="H109" s="20"/>
      <c r="I109" s="18"/>
      <c r="J109" s="26"/>
      <c r="L109" s="20"/>
      <c r="M109" s="18"/>
      <c r="N109" s="26"/>
      <c r="P109" s="20"/>
    </row>
    <row r="110" spans="1:16">
      <c r="A110" s="18"/>
      <c r="D110" s="20"/>
      <c r="E110" s="18"/>
      <c r="F110" s="26"/>
      <c r="H110" s="20"/>
      <c r="I110" s="18"/>
      <c r="L110" s="20"/>
      <c r="M110" s="18"/>
      <c r="P110" s="20"/>
    </row>
    <row r="111" spans="1:16">
      <c r="A111" s="18"/>
      <c r="D111" s="20"/>
      <c r="E111" s="18"/>
      <c r="H111" s="20"/>
      <c r="I111" s="18"/>
      <c r="L111" s="20"/>
      <c r="M111" s="18"/>
      <c r="P111" s="20"/>
    </row>
    <row r="112" spans="1:16">
      <c r="A112" s="18"/>
      <c r="B112" s="12" t="s">
        <v>136</v>
      </c>
      <c r="C112" s="12"/>
      <c r="D112" s="20"/>
      <c r="E112" s="18"/>
      <c r="F112" s="12" t="s">
        <v>135</v>
      </c>
      <c r="G112" s="12"/>
      <c r="H112" s="20"/>
      <c r="I112" s="18"/>
      <c r="J112" s="12" t="s">
        <v>108</v>
      </c>
      <c r="K112" s="12"/>
      <c r="L112" s="20"/>
      <c r="M112" s="18"/>
      <c r="N112" s="12" t="s">
        <v>118</v>
      </c>
      <c r="O112" s="12"/>
      <c r="P112" s="20"/>
    </row>
    <row r="113" spans="1:16">
      <c r="A113" s="18" t="s">
        <v>137</v>
      </c>
      <c r="B113" s="19"/>
      <c r="C113" s="17"/>
      <c r="D113" s="20" t="s">
        <v>29</v>
      </c>
      <c r="E113" s="18" t="s">
        <v>28</v>
      </c>
      <c r="F113" s="19"/>
      <c r="G113" s="32"/>
      <c r="H113" s="20" t="s">
        <v>142</v>
      </c>
      <c r="I113" s="18" t="s">
        <v>30</v>
      </c>
      <c r="J113" s="19"/>
      <c r="K113" s="17"/>
      <c r="L113" s="20" t="s">
        <v>33</v>
      </c>
      <c r="M113" s="18" t="s">
        <v>119</v>
      </c>
      <c r="N113" s="24"/>
      <c r="O113" s="25"/>
      <c r="P113" s="20" t="s">
        <v>33</v>
      </c>
    </row>
    <row r="114" spans="1:16">
      <c r="A114" s="18" t="s">
        <v>138</v>
      </c>
      <c r="B114" s="21"/>
      <c r="C114" s="30"/>
      <c r="D114" s="20" t="s">
        <v>141</v>
      </c>
      <c r="E114" s="18" t="s">
        <v>140</v>
      </c>
      <c r="F114" s="21"/>
      <c r="G114" s="30"/>
      <c r="H114" s="20" t="s">
        <v>139</v>
      </c>
      <c r="I114" s="18"/>
      <c r="J114" s="21"/>
      <c r="L114" s="20"/>
      <c r="M114" s="18"/>
      <c r="N114" s="21">
        <f>N113-O113</f>
        <v>0</v>
      </c>
      <c r="P114" s="20"/>
    </row>
    <row r="115" spans="1:16">
      <c r="A115" s="18"/>
      <c r="B115" s="23"/>
      <c r="C115" s="22"/>
      <c r="D115" s="20" t="s">
        <v>39</v>
      </c>
      <c r="E115" s="18" t="s">
        <v>38</v>
      </c>
      <c r="F115" s="21"/>
      <c r="G115" s="30"/>
      <c r="H115" s="20"/>
      <c r="I115" s="18"/>
      <c r="J115" s="23"/>
      <c r="K115" s="12"/>
      <c r="L115" s="20"/>
      <c r="M115" s="18"/>
      <c r="N115" s="26"/>
      <c r="P115" s="20"/>
    </row>
    <row r="116" spans="1:16">
      <c r="A116" s="18"/>
      <c r="B116" s="24">
        <f>SUM(B113:B115)</f>
        <v>0</v>
      </c>
      <c r="C116" s="25">
        <f>SUM(C113:C115)</f>
        <v>0</v>
      </c>
      <c r="D116" s="20"/>
      <c r="E116" s="18"/>
      <c r="F116" s="24">
        <f>SUM(F113:F115)</f>
        <v>0</v>
      </c>
      <c r="G116" s="25">
        <f>SUM(G113:G115)</f>
        <v>0</v>
      </c>
      <c r="H116" s="20"/>
      <c r="I116" s="18"/>
      <c r="J116" s="24">
        <f>SUM(J113:J115)</f>
        <v>0</v>
      </c>
      <c r="K116" s="25">
        <f>SUM(K113:K115)</f>
        <v>0</v>
      </c>
      <c r="L116" s="20"/>
      <c r="M116" s="18"/>
      <c r="N116" s="26"/>
      <c r="P116" s="20"/>
    </row>
    <row r="117" spans="1:16">
      <c r="A117" s="18"/>
      <c r="B117" s="21">
        <f>B116-C116</f>
        <v>0</v>
      </c>
      <c r="C117" s="17"/>
      <c r="D117" s="20" t="s">
        <v>143</v>
      </c>
      <c r="E117" s="18"/>
      <c r="F117" s="21"/>
      <c r="G117" s="17">
        <f>G116-F116</f>
        <v>0</v>
      </c>
      <c r="H117" s="20"/>
      <c r="I117" s="18"/>
      <c r="J117" s="21">
        <f>J116-K116</f>
        <v>0</v>
      </c>
      <c r="L117" s="20"/>
      <c r="M117" s="18"/>
      <c r="N117" s="26"/>
      <c r="P117" s="20"/>
    </row>
    <row r="118" spans="1:16">
      <c r="A118" s="18"/>
      <c r="B118" s="26"/>
      <c r="D118" s="20" t="s">
        <v>150</v>
      </c>
      <c r="E118" s="18"/>
      <c r="F118" s="26"/>
      <c r="G118" s="17"/>
      <c r="H118" s="20"/>
      <c r="I118" s="18"/>
      <c r="J118" s="26"/>
      <c r="L118" s="20"/>
      <c r="M118" s="18"/>
      <c r="N118" s="26"/>
      <c r="P118" s="20"/>
    </row>
    <row r="119" spans="1:16">
      <c r="A119" s="18"/>
      <c r="B119" s="26"/>
      <c r="D119" s="20"/>
      <c r="E119" s="18"/>
      <c r="F119" s="26"/>
      <c r="H119" s="20"/>
      <c r="I119" s="18"/>
      <c r="J119" s="26"/>
      <c r="L119" s="20"/>
      <c r="M119" s="18"/>
      <c r="N119" s="26"/>
      <c r="P119" s="20"/>
    </row>
    <row r="122" spans="1:16">
      <c r="A122" s="18"/>
      <c r="B122" s="12" t="s">
        <v>111</v>
      </c>
      <c r="C122" s="12"/>
      <c r="D122" s="20"/>
      <c r="E122" s="18"/>
      <c r="F122" s="12" t="s">
        <v>121</v>
      </c>
      <c r="G122" s="12"/>
      <c r="H122" s="20"/>
      <c r="I122" s="18"/>
      <c r="J122" s="12" t="s">
        <v>122</v>
      </c>
      <c r="K122" s="12"/>
      <c r="L122" s="20"/>
      <c r="M122" s="18"/>
      <c r="N122" s="12" t="s">
        <v>189</v>
      </c>
      <c r="O122" s="12"/>
      <c r="P122" s="20"/>
    </row>
    <row r="123" spans="1:16">
      <c r="A123" s="18"/>
      <c r="B123" s="19"/>
      <c r="C123" s="17"/>
      <c r="D123" s="20" t="s">
        <v>37</v>
      </c>
      <c r="E123" s="18"/>
      <c r="F123" s="19"/>
      <c r="G123" s="32"/>
      <c r="H123" s="20" t="s">
        <v>41</v>
      </c>
      <c r="I123" s="18" t="s">
        <v>44</v>
      </c>
      <c r="J123" s="24"/>
      <c r="K123" s="25"/>
      <c r="L123" s="20" t="s">
        <v>49</v>
      </c>
      <c r="M123" s="18" t="s">
        <v>48</v>
      </c>
      <c r="N123" s="19"/>
      <c r="O123" s="17"/>
      <c r="P123" s="20"/>
    </row>
    <row r="124" spans="1:16">
      <c r="A124" s="18"/>
      <c r="B124" s="21"/>
      <c r="C124" s="30"/>
      <c r="D124" s="20"/>
      <c r="E124" s="18"/>
      <c r="F124" s="21"/>
      <c r="G124" s="16"/>
      <c r="H124" s="20"/>
      <c r="I124" s="18"/>
      <c r="J124" s="21"/>
      <c r="L124" s="20"/>
      <c r="M124" s="18"/>
      <c r="N124" s="26"/>
      <c r="P124" s="20"/>
    </row>
    <row r="125" spans="1:16">
      <c r="A125" s="18"/>
      <c r="B125" s="21"/>
      <c r="C125" s="30"/>
      <c r="D125" s="20"/>
      <c r="E125" s="18"/>
      <c r="F125" s="21"/>
      <c r="G125" s="30"/>
      <c r="H125" s="20"/>
      <c r="I125" s="18"/>
      <c r="J125" s="21"/>
      <c r="K125" s="16"/>
      <c r="L125" s="20"/>
      <c r="M125" s="18"/>
      <c r="N125" s="26"/>
      <c r="P125" s="20"/>
    </row>
    <row r="126" spans="1:16">
      <c r="A126" s="18"/>
      <c r="B126" s="21"/>
      <c r="C126" s="30"/>
      <c r="D126" s="20"/>
      <c r="E126" s="18"/>
      <c r="F126" s="26"/>
      <c r="G126" s="17"/>
      <c r="H126" s="20"/>
      <c r="I126" s="18"/>
      <c r="J126" s="21"/>
      <c r="K126" s="30"/>
      <c r="L126" s="20"/>
      <c r="M126" s="18"/>
      <c r="N126" s="26"/>
      <c r="P126" s="20"/>
    </row>
    <row r="127" spans="1:16">
      <c r="A127" s="18"/>
      <c r="B127" s="26"/>
      <c r="D127" s="20"/>
      <c r="E127" s="18"/>
      <c r="F127" s="26"/>
      <c r="H127" s="20"/>
      <c r="I127" s="18"/>
      <c r="J127" s="26"/>
      <c r="L127" s="20"/>
      <c r="M127" s="18"/>
      <c r="N127" s="26"/>
      <c r="P127" s="20"/>
    </row>
    <row r="128" spans="1:16">
      <c r="A128" s="18"/>
      <c r="B128" s="26"/>
      <c r="D128" s="20"/>
      <c r="E128" s="18"/>
      <c r="F128" s="26"/>
      <c r="H128" s="20"/>
      <c r="I128" s="18"/>
      <c r="J128" s="26"/>
      <c r="L128" s="20"/>
      <c r="M128" s="18"/>
      <c r="N128" s="26"/>
      <c r="P128" s="20"/>
    </row>
    <row r="129" spans="1:16">
      <c r="A129" s="18"/>
      <c r="B129" s="26"/>
      <c r="D129" s="20"/>
      <c r="E129" s="18"/>
      <c r="F129" s="26"/>
      <c r="H129" s="20"/>
      <c r="I129" s="18"/>
      <c r="J129" s="26"/>
      <c r="L129" s="20"/>
      <c r="M129" s="18"/>
      <c r="N129" s="26"/>
      <c r="P129" s="20"/>
    </row>
    <row r="132" spans="1:16">
      <c r="A132" s="2" t="s">
        <v>123</v>
      </c>
      <c r="B132" s="3"/>
      <c r="C132" s="3"/>
      <c r="D132" s="3"/>
      <c r="E132" s="3"/>
      <c r="F132" s="4"/>
    </row>
    <row r="133" spans="1:16">
      <c r="A133" s="2" t="s">
        <v>124</v>
      </c>
      <c r="B133" s="3"/>
      <c r="C133" s="4"/>
      <c r="D133" s="2" t="s">
        <v>127</v>
      </c>
      <c r="E133" s="3"/>
      <c r="F133" s="4"/>
    </row>
    <row r="134" spans="1:16">
      <c r="A134" s="2" t="s">
        <v>66</v>
      </c>
      <c r="B134" s="3"/>
      <c r="C134" s="33"/>
      <c r="D134" s="2" t="s">
        <v>128</v>
      </c>
      <c r="E134" s="4"/>
      <c r="F134" s="14"/>
    </row>
    <row r="135" spans="1:16">
      <c r="A135" s="2" t="s">
        <v>125</v>
      </c>
      <c r="B135" s="3"/>
      <c r="C135" s="33"/>
      <c r="D135" s="2" t="s">
        <v>111</v>
      </c>
      <c r="E135" s="4"/>
      <c r="F135" s="33"/>
    </row>
    <row r="136" spans="1:16">
      <c r="A136" s="2" t="s">
        <v>126</v>
      </c>
      <c r="B136" s="3"/>
      <c r="C136" s="33"/>
      <c r="D136" s="2" t="s">
        <v>121</v>
      </c>
      <c r="E136" s="4"/>
      <c r="F136" s="33"/>
    </row>
    <row r="137" spans="1:16">
      <c r="A137" s="2" t="s">
        <v>109</v>
      </c>
      <c r="B137" s="3"/>
      <c r="C137" s="33"/>
      <c r="D137" s="2" t="s">
        <v>129</v>
      </c>
      <c r="E137" s="4"/>
      <c r="F137" s="33"/>
    </row>
    <row r="138" spans="1:16">
      <c r="A138" s="2" t="s">
        <v>108</v>
      </c>
      <c r="B138" s="3"/>
      <c r="C138" s="33"/>
      <c r="D138" s="2" t="s">
        <v>130</v>
      </c>
      <c r="E138" s="4"/>
      <c r="F138" s="5"/>
    </row>
    <row r="139" spans="1:16">
      <c r="A139" s="2" t="s">
        <v>132</v>
      </c>
      <c r="B139" s="3"/>
      <c r="C139" s="33"/>
      <c r="D139" s="2" t="s">
        <v>104</v>
      </c>
      <c r="E139" s="4"/>
      <c r="F139" s="33"/>
    </row>
    <row r="140" spans="1:16">
      <c r="A140" s="2"/>
      <c r="B140" s="3"/>
      <c r="C140" s="5"/>
      <c r="D140" s="2" t="s">
        <v>114</v>
      </c>
      <c r="E140" s="4"/>
      <c r="F140" s="33"/>
    </row>
    <row r="141" spans="1:16">
      <c r="A141" s="2"/>
      <c r="B141" s="3"/>
      <c r="C141" s="5"/>
      <c r="D141" s="2" t="s">
        <v>131</v>
      </c>
      <c r="E141" s="4"/>
      <c r="F141" s="33"/>
    </row>
    <row r="142" spans="1:16">
      <c r="A142" s="6" t="s">
        <v>133</v>
      </c>
      <c r="B142" s="7"/>
      <c r="C142" s="9"/>
      <c r="D142" s="2" t="s">
        <v>239</v>
      </c>
      <c r="E142" s="4"/>
      <c r="F142" s="9"/>
    </row>
    <row r="143" spans="1:16">
      <c r="A143" s="2"/>
      <c r="B143" s="34" t="s">
        <v>151</v>
      </c>
      <c r="C143" s="3"/>
      <c r="D143" s="3"/>
      <c r="E143" s="3"/>
      <c r="F143" s="4"/>
    </row>
    <row r="144" spans="1:16">
      <c r="A144" s="2"/>
      <c r="B144" s="3" t="s">
        <v>144</v>
      </c>
      <c r="C144" s="3"/>
      <c r="D144" s="3"/>
      <c r="E144" s="3"/>
      <c r="F144" s="4"/>
    </row>
    <row r="145" spans="1:6">
      <c r="A145" s="2"/>
      <c r="B145" s="3" t="s">
        <v>135</v>
      </c>
      <c r="C145" s="3"/>
      <c r="D145" s="3"/>
      <c r="E145" s="25"/>
      <c r="F145" s="4"/>
    </row>
    <row r="146" spans="1:6">
      <c r="A146" s="2"/>
      <c r="B146" s="3" t="s">
        <v>145</v>
      </c>
      <c r="C146" s="3"/>
      <c r="D146" s="3"/>
      <c r="E146" s="25"/>
      <c r="F146" s="4"/>
    </row>
  </sheetData>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Mcias en comision</vt:lpstr>
      <vt:lpstr>Mcias en Consignacion</vt:lpstr>
      <vt:lpstr>Doc Descontados o Endosados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Yessica Davila</cp:lastModifiedBy>
  <cp:lastPrinted>2015-05-31T22:58:34Z</cp:lastPrinted>
  <dcterms:created xsi:type="dcterms:W3CDTF">2015-04-28T18:01:17Z</dcterms:created>
  <dcterms:modified xsi:type="dcterms:W3CDTF">2015-08-04T16:33:25Z</dcterms:modified>
</cp:coreProperties>
</file>