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225"/>
  <workbookPr autoCompressPictures="0"/>
  <bookViews>
    <workbookView xWindow="5380" yWindow="240" windowWidth="25600" windowHeight="16060"/>
  </bookViews>
  <sheets>
    <sheet name="Mcias en comision" sheetId="1" r:id="rId1"/>
    <sheet name="Mcias en Consignacion" sheetId="2" r:id="rId2"/>
    <sheet name="Doc Descontados o Endosados"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13" i="2" l="1"/>
  <c r="D14" i="2"/>
  <c r="D15" i="2"/>
  <c r="D114" i="3"/>
  <c r="C114" i="3"/>
  <c r="C115" i="3"/>
  <c r="D105" i="3"/>
  <c r="G112" i="3"/>
  <c r="C105" i="3"/>
  <c r="C106" i="3"/>
  <c r="G105" i="3"/>
  <c r="H105" i="3"/>
</calcChain>
</file>

<file path=xl/sharedStrings.xml><?xml version="1.0" encoding="utf-8"?>
<sst xmlns="http://schemas.openxmlformats.org/spreadsheetml/2006/main" count="113" uniqueCount="109">
  <si>
    <t>Los puntos principales de dicho contrato se detallan a continuación:</t>
  </si>
  <si>
    <t>d) Estamos autorizados para vender las mercancías a crédito.</t>
  </si>
  <si>
    <t>Operaciones</t>
  </si>
  <si>
    <t>11.- Reembolsamos al comitente los importes de venta y cobro, descontando los gastos hechos por su cuenta y la comisión.</t>
  </si>
  <si>
    <t>Mercancías en comisión</t>
  </si>
  <si>
    <t>(1</t>
  </si>
  <si>
    <t>2)</t>
  </si>
  <si>
    <t>5)</t>
  </si>
  <si>
    <t>(5</t>
  </si>
  <si>
    <t>6)</t>
  </si>
  <si>
    <t>(6</t>
  </si>
  <si>
    <t>7)</t>
  </si>
  <si>
    <t>(7</t>
  </si>
  <si>
    <t>(8</t>
  </si>
  <si>
    <t>9)</t>
  </si>
  <si>
    <t>(9</t>
  </si>
  <si>
    <t>10)</t>
  </si>
  <si>
    <t>(10</t>
  </si>
  <si>
    <t>8.- El comisionista nos descontó la comisión convenida:</t>
  </si>
  <si>
    <t>Comisión</t>
  </si>
  <si>
    <t xml:space="preserve">9.- Recibimos del comisionista un cheque por el saldo a nuestro favor, o sea por el importe de la provisión de fondos, ventas al contado y </t>
  </si>
  <si>
    <t>Mercancías en consignación</t>
  </si>
  <si>
    <t>11.- Traspase el saldo de la cuenta de Gastos de Venta de mercancía en consignación a la cuenta de ventas de mercancías en consignación.</t>
  </si>
  <si>
    <t>Interés del 1% sobre al valor nominal</t>
  </si>
  <si>
    <t>Comisión de cobro</t>
  </si>
  <si>
    <t>Total Gastos y Productos Financieros</t>
  </si>
  <si>
    <t>Deudores diversos</t>
  </si>
  <si>
    <t xml:space="preserve">                  Bancos</t>
  </si>
  <si>
    <t>Documentos Protestados</t>
  </si>
  <si>
    <t>5-A)</t>
  </si>
  <si>
    <t>Pérdidas y Ganancia</t>
  </si>
  <si>
    <t>(3-A</t>
  </si>
  <si>
    <t>(2-A</t>
  </si>
  <si>
    <t>Gastos y productos financieros</t>
  </si>
  <si>
    <t>b) El comitente nos remitirá oportunamente, por medio de transferencia bancaria, una provisión de fondos suficientes para pagar los gastos</t>
  </si>
  <si>
    <t xml:space="preserve">f) Estamos obligados a reembolsar al comitente a fin de cada mes, mediante transferencia bancaria, los importes de venta y cobros, </t>
  </si>
  <si>
    <t>que ocasionen las mercancías desde la paquetería hasta su almacén.</t>
  </si>
  <si>
    <t xml:space="preserve">          Pérdida Neta</t>
  </si>
  <si>
    <t>Celebramos un contrato de comisión con la Compañía Zapatera S.A., teniendo esta el carácter de comitente y nosotros el de comisionistas.</t>
  </si>
  <si>
    <t>c) Debemos vender las mercancías con un recargo del 40% sobre el precio de costo declarado por el comitente.</t>
  </si>
  <si>
    <t>e) Tenemos derecho a percibir una comisión del 25% sobre las venta de contado y 20% sobre las ventas a crédito.</t>
  </si>
  <si>
    <t>2.- Recibimos de la Compañía Zapatera S.A., un provisión de fondos por $5,000.00</t>
  </si>
  <si>
    <t>9.- Sobre las ventas a crédito, efectuamos cobros a clientes por $ 200,000.00</t>
  </si>
  <si>
    <t>a) El comitente nos remitirá las mercancías con gastos pagados hasta la paquetería local.</t>
  </si>
  <si>
    <t>necesarios para transportar las mercancías de la paquetería local hasta nuestros almacenes y dichos gastos serán por cuenta suya.</t>
  </si>
  <si>
    <t>3.- Los zapatos originaron gastos de acarreo desde la paquetería local a nuestras bodegas por $2,000.00</t>
  </si>
  <si>
    <t>para venderse con un recargo del 50% sobre el precio de costo, o sea en $9,000.00 cada una, y le asignamos al comisionista una</t>
  </si>
  <si>
    <t>1.- Remitimos a nuestro comisionista José González, de Saltillo, Coahuila, 100 Pantallas de 42", cuyo costo es de $ 6,000.00 cada una,</t>
  </si>
  <si>
    <t>comisión del 12% sobre las ventas efectuadas al contado y 8% sobre ventas a crédito.</t>
  </si>
  <si>
    <t xml:space="preserve">3.- Enviamos transferencia bancaria por $ 7,500.00 al comisionista, para que pague, por cuenta nuestra, los fletes, acarreos y seguros </t>
  </si>
  <si>
    <t>4.- El comisionista nos devuelve 3 pantallas averiadas.</t>
  </si>
  <si>
    <t>Ventas al contados $ 360,000 X 12%</t>
  </si>
  <si>
    <t>Ventas de crédito $ 405,000 X 8%</t>
  </si>
  <si>
    <t>6.- El comisionista vendió 40 pantallas al contado y 45 a crédito.</t>
  </si>
  <si>
    <t xml:space="preserve">    descontando los gastos hechos por su cuenta y la comisión a nuestro favor.</t>
  </si>
  <si>
    <t>1.- La Compañía Zapatera S.A., nos remitió 500 pares de zapatos con un costo de $ 1,000.00 cada uno.</t>
  </si>
  <si>
    <t>4.- Devolvimos al comitente 50 pares de zapatos que estaban dañados.</t>
  </si>
  <si>
    <t>5.- La devolución originó gastos por cuenta del comitente por $1,000</t>
  </si>
  <si>
    <t>6.- Vendimos 150 pares de zapatos de contado riguroso.</t>
  </si>
  <si>
    <t>7.- Vendimos 200 pares de zapatos a crédito.</t>
  </si>
  <si>
    <t>8.- Un cliente de crédito nos devolvió 10 pares de zapatos.</t>
  </si>
  <si>
    <t>10.- Descontamos de la cuenta de caja del comitente la comisión.</t>
  </si>
  <si>
    <t>2.- La remesa originó gastos por $3,500.00 que pagamos con transferencia bancaria.</t>
  </si>
  <si>
    <t>5.- El comisionista pagó, por cuenta nuestra, fletes, acarreos, seguros y propaganda, que importaron la cantidad de $4,000.00</t>
  </si>
  <si>
    <t>7.- El comisionista efectuó cobros a clientes sobre las ventas a crédito por la cantidad de $350,000.00</t>
  </si>
  <si>
    <t>cobros efectuados por él, menos gastos y comisiones a su favor.</t>
  </si>
  <si>
    <t>10.- Registro el costo de venta de la mercancía vendida.</t>
  </si>
  <si>
    <t>12.- Traspase el saldo de la cuenta de venta de mercancías en consignación a la cuenta de pérdidas y ganancia.</t>
  </si>
  <si>
    <t>En este apartado, el diseñador de la materia tiene que explicar claramente en qué consiste el proyecto final que debe entregar el alumno, su ponderación así como una lista de cotejo sobre lo que va a calificar.</t>
  </si>
  <si>
    <t>Es importante que las instrucciones para el alumno sean lo más claras posibles considerando ante todo la viabilidad de realización del proyecto final.</t>
  </si>
  <si>
    <t>Leer completamente los siguientes datos y resolver la actividad en los formatos de Excel que se te proporcionan.</t>
  </si>
  <si>
    <t>El ejercicio siguiente se debe resolver por medio del procedimiento de inventarios perpetuos, tarjeta de almacén utilizando PEPS y las cuentas de orden que correspondan.</t>
  </si>
  <si>
    <t>a) Elabore los asientos en sus pólizas correspondientes (Diario, Ingreso, Egresos o Cheque)</t>
  </si>
  <si>
    <t>b) Elabore balanza de comprobación</t>
  </si>
  <si>
    <t>c) Elabore ajustes</t>
  </si>
  <si>
    <t>d) Elabore balanza de comprobación ajustada y estados financieros.</t>
  </si>
  <si>
    <t>1.- Apertura: Bancos $ 50,000.00; Inventario de mercancías consistente en 10 computadoras con un costo $ 7,000.00 cada una, dos pagares a nuestro favor de $10,000.00 cada uno, proveedores $ 40,000.00 y un capital de $ 100,000.00</t>
  </si>
  <si>
    <t>2.- Ventas de contado de 7 computadoras a un precio de venta de $10,000.00 cada una, nos pagan con transferencia bancaria.</t>
  </si>
  <si>
    <t>3.- Registre el costo de la venta anterior.</t>
  </si>
  <si>
    <t>4.- Compra de 6 computadores a un costo de $7,500 que se pagaron mediante transferencia bancaria.</t>
  </si>
  <si>
    <t>5.- Venta a crédito de 5 computadoras a un precio de venta de $10,000.00 cada una.</t>
  </si>
  <si>
    <t>6.- Registre el costo de la venta anterior.</t>
  </si>
  <si>
    <t>7.- Pagamos a proveedores $15,000.00 con cheque.</t>
  </si>
  <si>
    <t>8.- Descontamos en el banco los pagares por las cuales nos cobro interés del 1% sobre el valor nominal una comisión de cobro por $ 50.00; el líquido producto lo abono a nuestra cuenta.</t>
  </si>
  <si>
    <t>Por los pagares descontados en el banco</t>
  </si>
  <si>
    <t>Valor nominal de los documentos (2 X $10,000.00 = $20,000.00)</t>
  </si>
  <si>
    <t>9.- Registre en cuentas de orden la obligación contingente.</t>
  </si>
  <si>
    <t>10.- El banco nos avisa haber cobrado el pagare número 1. (Registre la disminución del pasivo contingente)</t>
  </si>
  <si>
    <t>11.- Se realizaron gastos de administración consistentes en papelería y artículos de oficina por $2,000.00 que se pagaron con cheque.</t>
  </si>
  <si>
    <t>Elabore la balanza de comprobación antes de ajustes.</t>
  </si>
  <si>
    <t>Elabore el siguiente ajuste:</t>
  </si>
  <si>
    <t>12.- El 31 de diciembre se realizó un inventario físico el cual arrojo un faltante de una  computadora que el almacenista no pudo justificar.</t>
  </si>
  <si>
    <t>Elabore la balanza de comprobación ajustada.</t>
  </si>
  <si>
    <t>13.- Elabore una póliza de diario para cancelar el costo de ventas</t>
  </si>
  <si>
    <t>14.- Elabore una póliza de diario para cancelar los gastos de venta, de administración y financieros.</t>
  </si>
  <si>
    <t>15.- Elabore una póliza de diario para cancelar la cuenta de ventas y crear la cuenta de pérdidas y ganancias</t>
  </si>
  <si>
    <t>16.- Elabore una póliza de diario para cancelar la cuenta de pérdidas y ganancias y crear la cuenta de utilidad del ejercicio</t>
  </si>
  <si>
    <t>Elabore el Estado de Resultados.</t>
  </si>
  <si>
    <t>Elabore el Balance General</t>
  </si>
  <si>
    <t>LISTA DE COTEJO</t>
  </si>
  <si>
    <t>Elemento</t>
  </si>
  <si>
    <t>Retroalimentación</t>
  </si>
  <si>
    <t>Envíalo a través de la Plataforma Virtual.</t>
  </si>
  <si>
    <t>Recuerda que el archivo debe ser nombrado:</t>
  </si>
  <si>
    <r>
      <t xml:space="preserve">Una vez que tengas terminados tus asientos de diario con sus respectivos soportes </t>
    </r>
    <r>
      <rPr>
        <sz val="10"/>
        <color rgb="FF000000"/>
        <rFont val="Verdana"/>
      </rPr>
      <t>recuerda enviarlo a través de la Plataforma Virtual para que pueda ser revisado por tu facilitador.</t>
    </r>
  </si>
  <si>
    <t>·      Perpetuos</t>
  </si>
  <si>
    <t>·      Las respuestas son correctas.</t>
  </si>
  <si>
    <t> Apellido Paterno_Primer Nombre_A_Proyecto Final</t>
  </si>
  <si>
    <t>Total: 18 puntos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</si>
</sst>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9" x14ac:knownFonts="1">
    <font>
      <sz val="11"/>
      <color theme="1"/>
      <name val="Calibri"/>
      <family val="2"/>
      <scheme val="minor"/>
    </font>
    <font>
      <b/>
      <sz val="11"/>
      <color theme="1"/>
      <name val="Calibri"/>
      <family val="2"/>
      <scheme val="minor"/>
    </font>
    <font>
      <sz val="10"/>
      <color theme="1"/>
      <name val="Verdana"/>
    </font>
    <font>
      <b/>
      <sz val="10"/>
      <color theme="1"/>
      <name val="Verdana"/>
    </font>
    <font>
      <sz val="10"/>
      <color rgb="FF000000"/>
      <name val="Verdana"/>
    </font>
    <font>
      <sz val="10"/>
      <color rgb="FFE36C0A"/>
      <name val="Verdana"/>
    </font>
    <font>
      <b/>
      <sz val="10"/>
      <color rgb="FF000000"/>
      <name val="Verdana"/>
    </font>
    <font>
      <i/>
      <sz val="10"/>
      <color theme="1"/>
      <name val="Verdana"/>
    </font>
    <font>
      <b/>
      <i/>
      <sz val="10"/>
      <name val="Verdana"/>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4">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top/>
      <bottom style="thick">
        <color rgb="FF000000"/>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ck">
        <color rgb="FF000000"/>
      </top>
      <bottom/>
      <diagonal/>
    </border>
  </borders>
  <cellStyleXfs count="1">
    <xf numFmtId="0" fontId="0" fillId="0" borderId="0"/>
  </cellStyleXfs>
  <cellXfs count="38">
    <xf numFmtId="0" fontId="0" fillId="0" borderId="0" xfId="0"/>
    <xf numFmtId="0" fontId="0" fillId="2" borderId="0" xfId="0" applyFill="1"/>
    <xf numFmtId="0" fontId="0" fillId="2" borderId="3" xfId="0" applyFill="1" applyBorder="1"/>
    <xf numFmtId="0" fontId="0" fillId="2" borderId="4" xfId="0" applyFill="1" applyBorder="1"/>
    <xf numFmtId="0" fontId="0" fillId="2" borderId="0" xfId="0" applyFill="1" applyBorder="1"/>
    <xf numFmtId="8" fontId="0" fillId="2" borderId="0" xfId="0" applyNumberFormat="1" applyFill="1"/>
    <xf numFmtId="0" fontId="0" fillId="2" borderId="0" xfId="0" applyFill="1" applyAlignment="1">
      <alignment horizontal="right"/>
    </xf>
    <xf numFmtId="8" fontId="0" fillId="2" borderId="6" xfId="0" applyNumberFormat="1" applyFill="1" applyBorder="1"/>
    <xf numFmtId="0" fontId="0" fillId="2" borderId="0" xfId="0" applyFill="1" applyAlignment="1">
      <alignment horizontal="left"/>
    </xf>
    <xf numFmtId="8" fontId="0" fillId="2" borderId="7" xfId="0" applyNumberFormat="1" applyFill="1" applyBorder="1"/>
    <xf numFmtId="8" fontId="0" fillId="2" borderId="3" xfId="0" applyNumberFormat="1" applyFill="1" applyBorder="1"/>
    <xf numFmtId="8" fontId="0" fillId="2" borderId="4" xfId="0" applyNumberFormat="1" applyFill="1" applyBorder="1"/>
    <xf numFmtId="8" fontId="0" fillId="2" borderId="2" xfId="0" applyNumberFormat="1" applyFill="1" applyBorder="1"/>
    <xf numFmtId="8" fontId="0" fillId="2" borderId="1" xfId="0" applyNumberFormat="1" applyFill="1" applyBorder="1"/>
    <xf numFmtId="0" fontId="0" fillId="2" borderId="7" xfId="0" applyFill="1" applyBorder="1"/>
    <xf numFmtId="8" fontId="0" fillId="2" borderId="0" xfId="0" applyNumberFormat="1" applyFill="1" applyBorder="1"/>
    <xf numFmtId="0" fontId="1" fillId="2" borderId="0" xfId="0" applyFont="1" applyFill="1"/>
    <xf numFmtId="0" fontId="2" fillId="0" borderId="0" xfId="0" applyFont="1"/>
    <xf numFmtId="0" fontId="2" fillId="0" borderId="0" xfId="0" applyFont="1" applyAlignment="1">
      <alignment horizontal="justify" vertical="center"/>
    </xf>
    <xf numFmtId="0" fontId="3" fillId="0" borderId="0" xfId="0" applyFont="1" applyAlignment="1">
      <alignment vertical="center"/>
    </xf>
    <xf numFmtId="0" fontId="2" fillId="0" borderId="0" xfId="0" applyFont="1" applyAlignment="1">
      <alignment vertical="center"/>
    </xf>
    <xf numFmtId="0" fontId="4" fillId="3" borderId="0" xfId="0" applyFont="1" applyFill="1" applyAlignment="1">
      <alignment vertical="center"/>
    </xf>
    <xf numFmtId="6" fontId="4" fillId="3" borderId="0" xfId="0" applyNumberFormat="1" applyFont="1" applyFill="1" applyAlignment="1">
      <alignment horizontal="right" vertical="center"/>
    </xf>
    <xf numFmtId="0" fontId="2" fillId="0" borderId="0" xfId="0" applyFont="1" applyAlignment="1">
      <alignment vertical="center" wrapText="1"/>
    </xf>
    <xf numFmtId="0" fontId="5" fillId="0" borderId="0" xfId="0" applyFont="1" applyAlignment="1">
      <alignment vertical="center"/>
    </xf>
    <xf numFmtId="0" fontId="3" fillId="0" borderId="0" xfId="0" applyFont="1" applyAlignment="1">
      <alignment horizontal="justify" vertical="center"/>
    </xf>
    <xf numFmtId="0" fontId="6" fillId="3" borderId="9" xfId="0" applyFont="1" applyFill="1" applyBorder="1" applyAlignment="1">
      <alignment horizontal="center" vertical="center" wrapText="1"/>
    </xf>
    <xf numFmtId="0" fontId="2" fillId="3" borderId="0" xfId="0" applyFont="1" applyFill="1" applyAlignment="1">
      <alignment vertical="top" wrapText="1"/>
    </xf>
    <xf numFmtId="0" fontId="4" fillId="0" borderId="0" xfId="0" applyFont="1" applyAlignment="1">
      <alignment vertical="center" wrapText="1"/>
    </xf>
    <xf numFmtId="0" fontId="7" fillId="0" borderId="0" xfId="0" applyFont="1" applyAlignment="1">
      <alignment horizontal="right" vertical="center"/>
    </xf>
    <xf numFmtId="0" fontId="8" fillId="0" borderId="0" xfId="0" applyFont="1" applyAlignment="1">
      <alignment horizontal="right" vertical="center"/>
    </xf>
    <xf numFmtId="0" fontId="4" fillId="3" borderId="13" xfId="0" applyFont="1" applyFill="1" applyBorder="1" applyAlignment="1">
      <alignment horizontal="justify" vertical="center" wrapText="1"/>
    </xf>
    <xf numFmtId="0" fontId="4" fillId="3" borderId="8" xfId="0" applyFont="1" applyFill="1" applyBorder="1" applyAlignment="1">
      <alignment vertical="center" wrapText="1"/>
    </xf>
    <xf numFmtId="0" fontId="6" fillId="3" borderId="5" xfId="0" applyFont="1" applyFill="1" applyBorder="1" applyAlignment="1">
      <alignment horizontal="right" vertical="center" wrapText="1"/>
    </xf>
    <xf numFmtId="0" fontId="4" fillId="3" borderId="0" xfId="0" applyFont="1" applyFill="1" applyAlignment="1">
      <alignment vertical="center"/>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12" xfId="0" applyFont="1" applyBorder="1" applyAlignment="1">
      <alignment horizontal="justify"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23"/>
  <sheetViews>
    <sheetView tabSelected="1" zoomScale="150" zoomScaleNormal="150" zoomScalePageLayoutView="150" workbookViewId="0">
      <selection activeCell="H26" sqref="H26"/>
    </sheetView>
  </sheetViews>
  <sheetFormatPr baseColWidth="10" defaultColWidth="10.83203125" defaultRowHeight="14" x14ac:dyDescent="0"/>
  <cols>
    <col min="1" max="15" width="10.83203125" style="1"/>
    <col min="16" max="16" width="5.5" style="1" customWidth="1"/>
    <col min="17" max="16384" width="10.83203125" style="1"/>
  </cols>
  <sheetData>
    <row r="1" spans="1:1">
      <c r="A1" s="16" t="s">
        <v>4</v>
      </c>
    </row>
    <row r="2" spans="1:1">
      <c r="A2" s="1" t="s">
        <v>38</v>
      </c>
    </row>
    <row r="3" spans="1:1">
      <c r="A3" s="1" t="s">
        <v>0</v>
      </c>
    </row>
    <row r="4" spans="1:1">
      <c r="A4" s="1" t="s">
        <v>43</v>
      </c>
    </row>
    <row r="5" spans="1:1">
      <c r="A5" s="1" t="s">
        <v>34</v>
      </c>
    </row>
    <row r="6" spans="1:1">
      <c r="A6" s="1" t="s">
        <v>44</v>
      </c>
    </row>
    <row r="7" spans="1:1">
      <c r="A7" s="1" t="s">
        <v>39</v>
      </c>
    </row>
    <row r="8" spans="1:1">
      <c r="A8" s="1" t="s">
        <v>1</v>
      </c>
    </row>
    <row r="9" spans="1:1">
      <c r="A9" s="1" t="s">
        <v>40</v>
      </c>
    </row>
    <row r="10" spans="1:1">
      <c r="A10" s="1" t="s">
        <v>35</v>
      </c>
    </row>
    <row r="11" spans="1:1">
      <c r="A11" s="1" t="s">
        <v>54</v>
      </c>
    </row>
    <row r="12" spans="1:1">
      <c r="A12" s="1" t="s">
        <v>2</v>
      </c>
    </row>
    <row r="13" spans="1:1">
      <c r="A13" s="1" t="s">
        <v>55</v>
      </c>
    </row>
    <row r="14" spans="1:1">
      <c r="A14" s="1" t="s">
        <v>41</v>
      </c>
    </row>
    <row r="15" spans="1:1">
      <c r="A15" s="1" t="s">
        <v>45</v>
      </c>
    </row>
    <row r="16" spans="1:1">
      <c r="A16" s="1" t="s">
        <v>56</v>
      </c>
    </row>
    <row r="17" spans="1:1">
      <c r="A17" s="1" t="s">
        <v>57</v>
      </c>
    </row>
    <row r="18" spans="1:1">
      <c r="A18" s="1" t="s">
        <v>58</v>
      </c>
    </row>
    <row r="19" spans="1:1">
      <c r="A19" s="1" t="s">
        <v>59</v>
      </c>
    </row>
    <row r="20" spans="1:1">
      <c r="A20" s="1" t="s">
        <v>60</v>
      </c>
    </row>
    <row r="21" spans="1:1">
      <c r="A21" s="1" t="s">
        <v>42</v>
      </c>
    </row>
    <row r="22" spans="1:1">
      <c r="A22" s="1" t="s">
        <v>61</v>
      </c>
    </row>
    <row r="23" spans="1:1">
      <c r="A23" s="1" t="s">
        <v>3</v>
      </c>
    </row>
  </sheetData>
  <pageMargins left="0.70866141732283472" right="0.70866141732283472" top="0.74803149606299213" bottom="0.74803149606299213" header="0.31496062992125984" footer="0.3149606299212598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D20"/>
  <sheetViews>
    <sheetView topLeftCell="A8" zoomScale="150" zoomScaleNormal="150" zoomScalePageLayoutView="150" workbookViewId="0">
      <selection activeCell="C29" sqref="C29"/>
    </sheetView>
  </sheetViews>
  <sheetFormatPr baseColWidth="10" defaultColWidth="10.83203125" defaultRowHeight="14" x14ac:dyDescent="0"/>
  <cols>
    <col min="1" max="1" width="10.83203125" style="1"/>
    <col min="2" max="3" width="13" style="1" customWidth="1"/>
    <col min="4" max="4" width="10.83203125" style="1"/>
    <col min="5" max="5" width="12.83203125" style="1" customWidth="1"/>
    <col min="6" max="6" width="12.5" style="1" customWidth="1"/>
    <col min="7" max="7" width="12.6640625" style="1" customWidth="1"/>
    <col min="8" max="8" width="6.33203125" style="1" customWidth="1"/>
    <col min="9" max="9" width="6.5" style="1" customWidth="1"/>
    <col min="10" max="11" width="12.6640625" style="1" customWidth="1"/>
    <col min="12" max="12" width="10.83203125" style="1"/>
    <col min="13" max="13" width="9.5" style="1" customWidth="1"/>
    <col min="14" max="14" width="12.6640625" style="1" customWidth="1"/>
    <col min="15" max="15" width="12.1640625" style="1" customWidth="1"/>
    <col min="16" max="16" width="4.5" style="1" customWidth="1"/>
    <col min="17" max="16384" width="10.83203125" style="1"/>
  </cols>
  <sheetData>
    <row r="1" spans="1:4">
      <c r="A1" s="16" t="s">
        <v>21</v>
      </c>
    </row>
    <row r="2" spans="1:4">
      <c r="A2" s="1" t="s">
        <v>47</v>
      </c>
    </row>
    <row r="3" spans="1:4">
      <c r="A3" s="1" t="s">
        <v>46</v>
      </c>
    </row>
    <row r="4" spans="1:4">
      <c r="A4" s="1" t="s">
        <v>48</v>
      </c>
    </row>
    <row r="5" spans="1:4">
      <c r="A5" s="1" t="s">
        <v>62</v>
      </c>
    </row>
    <row r="6" spans="1:4">
      <c r="A6" s="1" t="s">
        <v>49</v>
      </c>
    </row>
    <row r="7" spans="1:4">
      <c r="A7" s="1" t="s">
        <v>36</v>
      </c>
    </row>
    <row r="8" spans="1:4">
      <c r="A8" s="1" t="s">
        <v>50</v>
      </c>
    </row>
    <row r="9" spans="1:4">
      <c r="A9" s="1" t="s">
        <v>63</v>
      </c>
    </row>
    <row r="10" spans="1:4">
      <c r="A10" s="1" t="s">
        <v>53</v>
      </c>
    </row>
    <row r="11" spans="1:4">
      <c r="A11" s="1" t="s">
        <v>64</v>
      </c>
    </row>
    <row r="12" spans="1:4">
      <c r="A12" s="1" t="s">
        <v>18</v>
      </c>
    </row>
    <row r="13" spans="1:4">
      <c r="A13" s="1" t="s">
        <v>51</v>
      </c>
      <c r="D13" s="5">
        <f>360000*12%</f>
        <v>43200</v>
      </c>
    </row>
    <row r="14" spans="1:4">
      <c r="A14" s="1" t="s">
        <v>52</v>
      </c>
      <c r="D14" s="5">
        <f>405000*8%</f>
        <v>32400</v>
      </c>
    </row>
    <row r="15" spans="1:4">
      <c r="A15" s="1" t="s">
        <v>19</v>
      </c>
      <c r="D15" s="5">
        <f>D13+D14</f>
        <v>75600</v>
      </c>
    </row>
    <row r="16" spans="1:4">
      <c r="A16" s="1" t="s">
        <v>20</v>
      </c>
    </row>
    <row r="17" spans="1:1">
      <c r="A17" s="1" t="s">
        <v>65</v>
      </c>
    </row>
    <row r="18" spans="1:1">
      <c r="A18" s="1" t="s">
        <v>66</v>
      </c>
    </row>
    <row r="19" spans="1:1">
      <c r="A19" s="1" t="s">
        <v>22</v>
      </c>
    </row>
    <row r="20" spans="1:1">
      <c r="A20" s="1" t="s">
        <v>67</v>
      </c>
    </row>
  </sheetData>
  <pageMargins left="0.70866141732283472" right="0.70866141732283472" top="0.74803149606299213" bottom="0.74803149606299213" header="0.31496062992125984" footer="0.31496062992125984"/>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127"/>
  <sheetViews>
    <sheetView topLeftCell="A2" zoomScale="150" zoomScaleNormal="150" zoomScalePageLayoutView="150" workbookViewId="0">
      <selection activeCell="B41" sqref="B41"/>
    </sheetView>
  </sheetViews>
  <sheetFormatPr baseColWidth="10" defaultColWidth="10.83203125" defaultRowHeight="14" x14ac:dyDescent="0"/>
  <cols>
    <col min="1" max="1" width="89.1640625" style="1" bestFit="1" customWidth="1"/>
    <col min="2" max="8" width="10.83203125" style="1"/>
    <col min="9" max="9" width="4.33203125" style="1" customWidth="1"/>
    <col min="10" max="16384" width="10.83203125" style="1"/>
  </cols>
  <sheetData>
    <row r="1" spans="1:6" ht="39">
      <c r="A1" s="18" t="s">
        <v>68</v>
      </c>
      <c r="B1" s="17"/>
      <c r="C1" s="17"/>
      <c r="D1" s="17"/>
      <c r="E1" s="17"/>
      <c r="F1" s="17"/>
    </row>
    <row r="2" spans="1:6" ht="26">
      <c r="A2" s="18" t="s">
        <v>69</v>
      </c>
      <c r="B2" s="17"/>
      <c r="C2" s="17"/>
      <c r="D2" s="17"/>
      <c r="E2" s="17"/>
      <c r="F2" s="17"/>
    </row>
    <row r="3" spans="1:6">
      <c r="A3" s="19"/>
      <c r="B3" s="17"/>
      <c r="C3" s="17"/>
      <c r="D3" s="17"/>
      <c r="E3" s="17"/>
      <c r="F3" s="17"/>
    </row>
    <row r="4" spans="1:6" ht="26">
      <c r="A4" s="18" t="s">
        <v>70</v>
      </c>
      <c r="B4" s="17"/>
      <c r="C4" s="17"/>
      <c r="D4" s="17"/>
      <c r="E4" s="17"/>
      <c r="F4" s="17"/>
    </row>
    <row r="5" spans="1:6" ht="26">
      <c r="A5" s="18" t="s">
        <v>71</v>
      </c>
      <c r="B5" s="17"/>
      <c r="C5" s="17"/>
      <c r="D5" s="17"/>
      <c r="E5" s="17"/>
      <c r="F5" s="17"/>
    </row>
    <row r="6" spans="1:6">
      <c r="A6" s="20" t="s">
        <v>72</v>
      </c>
      <c r="B6" s="17"/>
      <c r="C6" s="17"/>
      <c r="D6" s="17"/>
      <c r="E6" s="17"/>
      <c r="F6" s="17"/>
    </row>
    <row r="7" spans="1:6">
      <c r="A7" s="20" t="s">
        <v>73</v>
      </c>
      <c r="B7" s="17"/>
      <c r="C7" s="17"/>
      <c r="D7" s="17"/>
      <c r="E7" s="17"/>
      <c r="F7" s="17"/>
    </row>
    <row r="8" spans="1:6">
      <c r="A8" s="20" t="s">
        <v>74</v>
      </c>
      <c r="B8" s="17"/>
      <c r="C8" s="17"/>
      <c r="D8" s="17"/>
      <c r="E8" s="17"/>
      <c r="F8" s="17"/>
    </row>
    <row r="9" spans="1:6">
      <c r="A9" s="20" t="s">
        <v>75</v>
      </c>
      <c r="B9" s="17"/>
      <c r="C9" s="17"/>
      <c r="D9" s="17"/>
      <c r="E9" s="17"/>
      <c r="F9" s="17"/>
    </row>
    <row r="10" spans="1:6">
      <c r="A10" s="20" t="s">
        <v>2</v>
      </c>
      <c r="B10" s="17"/>
      <c r="C10" s="17"/>
      <c r="D10" s="17"/>
      <c r="E10" s="17"/>
      <c r="F10" s="17"/>
    </row>
    <row r="11" spans="1:6" ht="39">
      <c r="A11" s="18" t="s">
        <v>76</v>
      </c>
      <c r="B11" s="17"/>
      <c r="C11" s="17"/>
      <c r="D11" s="17"/>
      <c r="E11" s="17"/>
      <c r="F11" s="17"/>
    </row>
    <row r="12" spans="1:6" ht="26">
      <c r="A12" s="18" t="s">
        <v>77</v>
      </c>
      <c r="B12" s="17"/>
      <c r="C12" s="17"/>
      <c r="D12" s="17"/>
      <c r="E12" s="17"/>
      <c r="F12" s="17"/>
    </row>
    <row r="13" spans="1:6">
      <c r="A13" s="18" t="s">
        <v>78</v>
      </c>
      <c r="B13" s="17"/>
      <c r="C13" s="17"/>
      <c r="D13" s="17"/>
      <c r="E13" s="17"/>
      <c r="F13" s="17"/>
    </row>
    <row r="14" spans="1:6">
      <c r="A14" s="18" t="s">
        <v>79</v>
      </c>
      <c r="B14" s="17"/>
      <c r="C14" s="17"/>
      <c r="D14" s="17"/>
      <c r="E14" s="17"/>
      <c r="F14" s="17"/>
    </row>
    <row r="15" spans="1:6">
      <c r="A15" s="18" t="s">
        <v>80</v>
      </c>
      <c r="B15" s="17"/>
      <c r="C15" s="17"/>
      <c r="D15" s="17"/>
      <c r="E15" s="17"/>
      <c r="F15" s="17"/>
    </row>
    <row r="16" spans="1:6">
      <c r="A16" s="18" t="s">
        <v>81</v>
      </c>
      <c r="B16" s="17"/>
      <c r="C16" s="17"/>
      <c r="D16" s="17"/>
      <c r="E16" s="17"/>
      <c r="F16" s="17"/>
    </row>
    <row r="17" spans="1:6">
      <c r="A17" s="18" t="s">
        <v>82</v>
      </c>
      <c r="B17" s="17"/>
      <c r="C17" s="17"/>
      <c r="D17" s="17"/>
      <c r="E17" s="17"/>
      <c r="F17" s="17"/>
    </row>
    <row r="18" spans="1:6" ht="26">
      <c r="A18" s="18" t="s">
        <v>83</v>
      </c>
      <c r="B18" s="17"/>
      <c r="C18" s="17"/>
      <c r="D18" s="17"/>
      <c r="E18" s="17"/>
      <c r="F18" s="17"/>
    </row>
    <row r="19" spans="1:6">
      <c r="A19" s="34" t="s">
        <v>84</v>
      </c>
      <c r="B19" s="34"/>
      <c r="C19" s="34"/>
      <c r="D19" s="21"/>
      <c r="E19" s="21"/>
      <c r="F19" s="21"/>
    </row>
    <row r="20" spans="1:6">
      <c r="A20" s="34" t="s">
        <v>85</v>
      </c>
      <c r="B20" s="34"/>
      <c r="C20" s="34"/>
      <c r="D20" s="34"/>
      <c r="E20" s="34"/>
      <c r="F20" s="22">
        <v>20000</v>
      </c>
    </row>
    <row r="21" spans="1:6">
      <c r="A21" s="34" t="s">
        <v>23</v>
      </c>
      <c r="B21" s="34"/>
      <c r="C21" s="21"/>
      <c r="D21" s="21"/>
      <c r="E21" s="21"/>
      <c r="F21" s="22">
        <v>200</v>
      </c>
    </row>
    <row r="22" spans="1:6">
      <c r="A22" s="21" t="s">
        <v>24</v>
      </c>
      <c r="B22" s="21"/>
      <c r="C22" s="21"/>
      <c r="D22" s="21"/>
      <c r="E22" s="21"/>
      <c r="F22" s="22">
        <v>50</v>
      </c>
    </row>
    <row r="23" spans="1:6">
      <c r="A23" s="34" t="s">
        <v>25</v>
      </c>
      <c r="B23" s="34"/>
      <c r="C23" s="21"/>
      <c r="D23" s="21"/>
      <c r="E23" s="21"/>
      <c r="F23" s="22">
        <v>250</v>
      </c>
    </row>
    <row r="24" spans="1:6">
      <c r="A24" s="23"/>
      <c r="B24" s="23"/>
      <c r="C24" s="23"/>
      <c r="D24" s="23"/>
      <c r="E24" s="23"/>
      <c r="F24" s="23"/>
    </row>
    <row r="25" spans="1:6">
      <c r="A25" s="18" t="s">
        <v>86</v>
      </c>
      <c r="B25" s="17"/>
      <c r="C25" s="17"/>
      <c r="D25" s="17"/>
      <c r="E25" s="17"/>
      <c r="F25" s="17"/>
    </row>
    <row r="26" spans="1:6" ht="26">
      <c r="A26" s="18" t="s">
        <v>87</v>
      </c>
      <c r="B26" s="17"/>
      <c r="C26" s="17"/>
      <c r="D26" s="17"/>
      <c r="E26" s="17"/>
      <c r="F26" s="17"/>
    </row>
    <row r="27" spans="1:6" ht="26">
      <c r="A27" s="18" t="s">
        <v>88</v>
      </c>
      <c r="B27" s="17"/>
      <c r="C27" s="17"/>
      <c r="D27" s="17"/>
      <c r="E27" s="17"/>
      <c r="F27" s="17"/>
    </row>
    <row r="28" spans="1:6">
      <c r="A28" s="18" t="s">
        <v>89</v>
      </c>
      <c r="B28" s="17"/>
      <c r="C28" s="17"/>
      <c r="D28" s="17"/>
      <c r="E28" s="17"/>
      <c r="F28" s="17"/>
    </row>
    <row r="29" spans="1:6">
      <c r="A29" s="18" t="s">
        <v>90</v>
      </c>
      <c r="B29" s="17"/>
      <c r="C29" s="17"/>
      <c r="D29" s="17"/>
      <c r="E29" s="17"/>
      <c r="F29" s="17"/>
    </row>
    <row r="30" spans="1:6" ht="26">
      <c r="A30" s="18" t="s">
        <v>91</v>
      </c>
      <c r="B30" s="17"/>
      <c r="C30" s="17"/>
      <c r="D30" s="17"/>
      <c r="E30" s="17"/>
      <c r="F30" s="17"/>
    </row>
    <row r="31" spans="1:6">
      <c r="A31" s="18" t="s">
        <v>92</v>
      </c>
      <c r="B31" s="17"/>
      <c r="C31" s="17"/>
      <c r="D31" s="17"/>
      <c r="E31" s="17"/>
      <c r="F31" s="17"/>
    </row>
    <row r="32" spans="1:6">
      <c r="A32" s="18" t="s">
        <v>93</v>
      </c>
      <c r="B32" s="17"/>
      <c r="C32" s="17"/>
      <c r="D32" s="17"/>
      <c r="E32" s="17"/>
      <c r="F32" s="17"/>
    </row>
    <row r="33" spans="1:6">
      <c r="A33" s="18" t="s">
        <v>94</v>
      </c>
      <c r="B33" s="17"/>
      <c r="C33" s="17"/>
      <c r="D33" s="17"/>
      <c r="E33" s="17"/>
      <c r="F33" s="17"/>
    </row>
    <row r="34" spans="1:6" ht="26">
      <c r="A34" s="18" t="s">
        <v>95</v>
      </c>
      <c r="B34" s="17"/>
      <c r="C34" s="17"/>
      <c r="D34" s="17"/>
      <c r="E34" s="17"/>
      <c r="F34" s="17"/>
    </row>
    <row r="35" spans="1:6" ht="26">
      <c r="A35" s="18" t="s">
        <v>96</v>
      </c>
      <c r="B35" s="17"/>
      <c r="C35" s="17"/>
      <c r="D35" s="17"/>
      <c r="E35" s="17"/>
      <c r="F35" s="17"/>
    </row>
    <row r="36" spans="1:6">
      <c r="A36" s="18" t="s">
        <v>97</v>
      </c>
      <c r="B36" s="17"/>
      <c r="C36" s="17"/>
      <c r="D36" s="17"/>
      <c r="E36" s="17"/>
      <c r="F36" s="17"/>
    </row>
    <row r="37" spans="1:6">
      <c r="A37" s="18" t="s">
        <v>98</v>
      </c>
      <c r="B37" s="17"/>
      <c r="C37" s="17"/>
      <c r="D37" s="17"/>
      <c r="E37" s="17"/>
      <c r="F37" s="17"/>
    </row>
    <row r="38" spans="1:6">
      <c r="A38" s="18"/>
      <c r="B38" s="17"/>
      <c r="C38" s="17"/>
      <c r="D38" s="17"/>
      <c r="E38" s="17"/>
      <c r="F38" s="17"/>
    </row>
    <row r="39" spans="1:6" ht="26">
      <c r="A39" s="18" t="s">
        <v>104</v>
      </c>
      <c r="B39" s="17"/>
      <c r="C39" s="17"/>
      <c r="D39" s="17"/>
      <c r="E39" s="17"/>
      <c r="F39" s="17"/>
    </row>
    <row r="40" spans="1:6">
      <c r="A40" s="24"/>
      <c r="B40" s="17"/>
      <c r="C40" s="17"/>
      <c r="D40" s="17"/>
      <c r="E40" s="17"/>
      <c r="F40" s="17"/>
    </row>
    <row r="41" spans="1:6">
      <c r="A41" s="25" t="s">
        <v>99</v>
      </c>
      <c r="B41" s="17"/>
      <c r="C41" s="17"/>
      <c r="D41" s="17"/>
      <c r="E41" s="17"/>
      <c r="F41" s="17"/>
    </row>
    <row r="42" spans="1:6" ht="15" thickBot="1">
      <c r="A42" s="26" t="s">
        <v>100</v>
      </c>
      <c r="B42"/>
      <c r="C42"/>
      <c r="D42"/>
      <c r="E42" s="17"/>
      <c r="F42" s="17"/>
    </row>
    <row r="43" spans="1:6" ht="15" thickTop="1">
      <c r="A43" s="31" t="s">
        <v>105</v>
      </c>
      <c r="B43"/>
      <c r="C43"/>
      <c r="D43"/>
      <c r="E43" s="17"/>
      <c r="F43" s="17"/>
    </row>
    <row r="44" spans="1:6">
      <c r="A44" s="32" t="s">
        <v>106</v>
      </c>
      <c r="B44"/>
      <c r="C44"/>
      <c r="D44"/>
      <c r="E44" s="17"/>
      <c r="F44" s="17"/>
    </row>
    <row r="45" spans="1:6" ht="15" customHeight="1">
      <c r="A45" s="33" t="s">
        <v>108</v>
      </c>
      <c r="B45"/>
      <c r="C45"/>
      <c r="D45"/>
      <c r="E45" s="17"/>
      <c r="F45" s="17"/>
    </row>
    <row r="46" spans="1:6">
      <c r="A46" s="27"/>
      <c r="B46"/>
      <c r="C46"/>
      <c r="D46"/>
      <c r="E46" s="17"/>
      <c r="F46" s="17"/>
    </row>
    <row r="47" spans="1:6">
      <c r="A47" s="28"/>
      <c r="B47" s="28"/>
      <c r="C47" s="28"/>
      <c r="D47" s="28"/>
      <c r="E47" s="17"/>
      <c r="F47" s="17"/>
    </row>
    <row r="48" spans="1:6">
      <c r="A48" s="25"/>
      <c r="B48" s="17"/>
      <c r="C48" s="17"/>
      <c r="D48" s="17"/>
      <c r="E48" s="17"/>
      <c r="F48" s="17"/>
    </row>
    <row r="49" spans="1:6" ht="15" thickBot="1">
      <c r="A49" s="25" t="s">
        <v>101</v>
      </c>
      <c r="B49" s="17"/>
      <c r="C49" s="17"/>
      <c r="D49" s="17"/>
      <c r="E49" s="17"/>
      <c r="F49" s="17"/>
    </row>
    <row r="50" spans="1:6">
      <c r="A50" s="35"/>
      <c r="B50" s="17"/>
      <c r="C50" s="17"/>
      <c r="D50" s="17"/>
      <c r="E50" s="17"/>
      <c r="F50" s="17"/>
    </row>
    <row r="51" spans="1:6">
      <c r="A51" s="36"/>
      <c r="B51" s="17"/>
      <c r="C51" s="17"/>
      <c r="D51" s="17"/>
      <c r="E51" s="17"/>
      <c r="F51" s="17"/>
    </row>
    <row r="52" spans="1:6">
      <c r="A52" s="36"/>
      <c r="B52" s="17"/>
      <c r="C52" s="17"/>
      <c r="D52" s="17"/>
      <c r="E52" s="17"/>
      <c r="F52" s="17"/>
    </row>
    <row r="53" spans="1:6" ht="15" thickBot="1">
      <c r="A53" s="37"/>
      <c r="B53" s="17"/>
      <c r="C53" s="17"/>
      <c r="D53" s="17"/>
      <c r="E53" s="17"/>
      <c r="F53" s="17"/>
    </row>
    <row r="54" spans="1:6">
      <c r="A54" s="24"/>
      <c r="B54" s="17"/>
      <c r="C54" s="17"/>
      <c r="D54" s="17"/>
      <c r="E54" s="17"/>
      <c r="F54" s="17"/>
    </row>
    <row r="55" spans="1:6">
      <c r="A55" s="29" t="s">
        <v>102</v>
      </c>
      <c r="B55" s="17"/>
      <c r="C55" s="17"/>
      <c r="D55" s="17"/>
      <c r="E55" s="17"/>
      <c r="F55" s="17"/>
    </row>
    <row r="56" spans="1:6">
      <c r="A56" s="29" t="s">
        <v>103</v>
      </c>
      <c r="B56" s="17"/>
      <c r="C56" s="17"/>
      <c r="D56" s="17"/>
      <c r="E56" s="17"/>
      <c r="F56" s="17"/>
    </row>
    <row r="57" spans="1:6">
      <c r="A57" s="30" t="s">
        <v>107</v>
      </c>
      <c r="B57" s="17"/>
      <c r="C57" s="17"/>
      <c r="D57" s="17"/>
      <c r="E57" s="17"/>
      <c r="F57" s="17"/>
    </row>
    <row r="58" spans="1:6">
      <c r="A58" s="24"/>
      <c r="B58" s="17"/>
      <c r="C58" s="17"/>
      <c r="D58" s="17"/>
      <c r="E58" s="17"/>
      <c r="F58" s="17"/>
    </row>
    <row r="100" spans="1:9">
      <c r="C100" s="2" t="s">
        <v>27</v>
      </c>
      <c r="D100" s="2"/>
      <c r="G100" s="2" t="s">
        <v>33</v>
      </c>
      <c r="H100" s="2"/>
    </row>
    <row r="101" spans="1:9">
      <c r="A101" s="8" t="s">
        <v>5</v>
      </c>
      <c r="B101" s="6" t="s">
        <v>6</v>
      </c>
      <c r="C101" s="7"/>
      <c r="D101" s="5"/>
      <c r="E101" s="8" t="s">
        <v>8</v>
      </c>
      <c r="F101" s="6" t="s">
        <v>6</v>
      </c>
      <c r="G101" s="7"/>
      <c r="H101" s="5"/>
      <c r="I101" s="8" t="s">
        <v>10</v>
      </c>
    </row>
    <row r="102" spans="1:9">
      <c r="A102" s="8"/>
      <c r="B102" s="6" t="s">
        <v>9</v>
      </c>
      <c r="C102" s="9"/>
      <c r="D102" s="5"/>
      <c r="E102" s="8" t="s">
        <v>12</v>
      </c>
      <c r="F102" s="6" t="s">
        <v>11</v>
      </c>
      <c r="G102" s="9"/>
      <c r="H102" s="5"/>
      <c r="I102" s="8" t="s">
        <v>15</v>
      </c>
    </row>
    <row r="103" spans="1:9">
      <c r="A103" s="8"/>
      <c r="B103" s="6"/>
      <c r="C103" s="9"/>
      <c r="D103" s="5"/>
      <c r="E103" s="8"/>
      <c r="F103" s="6"/>
      <c r="G103" s="9"/>
      <c r="H103" s="5"/>
      <c r="I103" s="8"/>
    </row>
    <row r="104" spans="1:9">
      <c r="A104" s="8"/>
      <c r="B104" s="6"/>
      <c r="C104" s="3"/>
      <c r="D104" s="10"/>
      <c r="E104" s="8"/>
      <c r="F104" s="6"/>
      <c r="G104" s="11"/>
      <c r="H104" s="2"/>
      <c r="I104" s="8"/>
    </row>
    <row r="105" spans="1:9">
      <c r="A105" s="8"/>
      <c r="B105" s="6"/>
      <c r="C105" s="12">
        <f>SUM(C101:C104)</f>
        <v>0</v>
      </c>
      <c r="D105" s="13">
        <f>SUM(D101:D104)</f>
        <v>0</v>
      </c>
      <c r="E105" s="8"/>
      <c r="F105" s="6"/>
      <c r="G105" s="12">
        <f>SUM(G101:G104)</f>
        <v>0</v>
      </c>
      <c r="H105" s="13">
        <f>SUM(H101:H104)</f>
        <v>0</v>
      </c>
      <c r="I105" s="8"/>
    </row>
    <row r="106" spans="1:9">
      <c r="A106" s="8"/>
      <c r="B106" s="6"/>
      <c r="C106" s="9">
        <f>C105-D105</f>
        <v>0</v>
      </c>
      <c r="E106" s="8"/>
      <c r="F106" s="6"/>
      <c r="G106" s="9"/>
      <c r="I106" s="8"/>
    </row>
    <row r="107" spans="1:9">
      <c r="A107" s="8"/>
      <c r="B107" s="6"/>
      <c r="C107" s="14"/>
      <c r="E107" s="8"/>
      <c r="F107" s="6"/>
      <c r="G107" s="14"/>
      <c r="I107" s="8"/>
    </row>
    <row r="108" spans="1:9">
      <c r="A108" s="8"/>
      <c r="B108" s="6"/>
      <c r="E108" s="8"/>
      <c r="F108" s="6"/>
      <c r="I108" s="8"/>
    </row>
    <row r="109" spans="1:9">
      <c r="A109" s="8"/>
      <c r="B109" s="6"/>
      <c r="E109" s="8"/>
      <c r="F109" s="6"/>
      <c r="I109" s="8"/>
    </row>
    <row r="110" spans="1:9">
      <c r="A110" s="8"/>
      <c r="B110" s="6"/>
      <c r="C110" s="2" t="s">
        <v>26</v>
      </c>
      <c r="D110" s="2"/>
      <c r="E110" s="8"/>
      <c r="F110" s="6"/>
      <c r="G110" s="2" t="s">
        <v>28</v>
      </c>
      <c r="H110" s="2"/>
      <c r="I110" s="8"/>
    </row>
    <row r="111" spans="1:9">
      <c r="A111" s="8" t="s">
        <v>32</v>
      </c>
      <c r="B111" s="6" t="s">
        <v>7</v>
      </c>
      <c r="C111" s="7"/>
      <c r="D111" s="5"/>
      <c r="E111" s="8" t="s">
        <v>10</v>
      </c>
      <c r="F111" s="6" t="s">
        <v>29</v>
      </c>
      <c r="G111" s="12"/>
      <c r="H111" s="13"/>
      <c r="I111" s="8" t="s">
        <v>10</v>
      </c>
    </row>
    <row r="112" spans="1:9">
      <c r="A112" s="8" t="s">
        <v>31</v>
      </c>
      <c r="B112" s="6"/>
      <c r="C112" s="9"/>
      <c r="E112" s="8"/>
      <c r="F112" s="6"/>
      <c r="G112" s="9">
        <f>G111-H111</f>
        <v>0</v>
      </c>
      <c r="I112" s="8"/>
    </row>
    <row r="113" spans="1:9">
      <c r="A113" s="8"/>
      <c r="B113" s="6"/>
      <c r="C113" s="11"/>
      <c r="D113" s="2"/>
      <c r="E113" s="8"/>
      <c r="F113" s="6"/>
      <c r="G113" s="14"/>
      <c r="I113" s="8"/>
    </row>
    <row r="114" spans="1:9">
      <c r="A114" s="8"/>
      <c r="B114" s="6"/>
      <c r="C114" s="12">
        <f>SUM(C111:C113)</f>
        <v>0</v>
      </c>
      <c r="D114" s="13">
        <f>SUM(D111:D113)</f>
        <v>0</v>
      </c>
      <c r="E114" s="8"/>
      <c r="F114" s="6"/>
      <c r="G114" s="14"/>
      <c r="I114" s="8"/>
    </row>
    <row r="115" spans="1:9">
      <c r="A115" s="8"/>
      <c r="B115" s="6"/>
      <c r="C115" s="9">
        <f>C114-D114</f>
        <v>0</v>
      </c>
      <c r="E115" s="8"/>
      <c r="F115" s="6"/>
      <c r="G115" s="14"/>
      <c r="I115" s="8"/>
    </row>
    <row r="116" spans="1:9">
      <c r="A116" s="8"/>
      <c r="B116" s="6"/>
      <c r="C116" s="14"/>
      <c r="E116" s="8"/>
      <c r="F116" s="6"/>
      <c r="G116" s="14"/>
      <c r="I116" s="8"/>
    </row>
    <row r="117" spans="1:9">
      <c r="A117" s="8"/>
      <c r="B117" s="6"/>
      <c r="C117" s="14"/>
      <c r="E117" s="8"/>
      <c r="F117" s="6"/>
      <c r="G117" s="14"/>
      <c r="I117" s="8"/>
    </row>
    <row r="120" spans="1:9">
      <c r="A120" s="8"/>
      <c r="B120" s="6"/>
      <c r="C120" s="2" t="s">
        <v>30</v>
      </c>
      <c r="D120" s="2"/>
      <c r="E120" s="8"/>
      <c r="F120" s="6"/>
      <c r="G120" s="2" t="s">
        <v>37</v>
      </c>
      <c r="H120" s="2"/>
      <c r="I120" s="8"/>
    </row>
    <row r="121" spans="1:9">
      <c r="A121" s="8" t="s">
        <v>13</v>
      </c>
      <c r="B121" s="6" t="s">
        <v>14</v>
      </c>
      <c r="C121" s="12"/>
      <c r="D121" s="13"/>
      <c r="E121" s="8" t="s">
        <v>17</v>
      </c>
      <c r="F121" s="6" t="s">
        <v>16</v>
      </c>
      <c r="G121" s="7"/>
      <c r="H121" s="5"/>
      <c r="I121" s="8"/>
    </row>
    <row r="122" spans="1:9">
      <c r="A122" s="8"/>
      <c r="B122" s="6"/>
      <c r="C122" s="9"/>
      <c r="E122" s="8"/>
      <c r="F122" s="6"/>
      <c r="G122" s="14"/>
      <c r="I122" s="8"/>
    </row>
    <row r="123" spans="1:9">
      <c r="A123" s="8"/>
      <c r="B123" s="6"/>
      <c r="C123" s="9"/>
      <c r="D123" s="4"/>
      <c r="E123" s="8"/>
      <c r="F123" s="6"/>
      <c r="G123" s="14"/>
      <c r="I123" s="8"/>
    </row>
    <row r="124" spans="1:9">
      <c r="A124" s="8"/>
      <c r="B124" s="6"/>
      <c r="C124" s="9"/>
      <c r="D124" s="15"/>
      <c r="E124" s="8"/>
      <c r="F124" s="6"/>
      <c r="G124" s="14"/>
      <c r="I124" s="8"/>
    </row>
    <row r="125" spans="1:9">
      <c r="A125" s="8"/>
      <c r="B125" s="6"/>
      <c r="C125" s="14"/>
      <c r="E125" s="8"/>
      <c r="F125" s="6"/>
      <c r="G125" s="14"/>
      <c r="I125" s="8"/>
    </row>
    <row r="126" spans="1:9">
      <c r="A126" s="8"/>
      <c r="B126" s="6"/>
      <c r="C126" s="14"/>
      <c r="E126" s="8"/>
      <c r="F126" s="6"/>
      <c r="G126" s="14"/>
      <c r="I126" s="8"/>
    </row>
    <row r="127" spans="1:9">
      <c r="A127" s="8"/>
      <c r="B127" s="6"/>
      <c r="C127" s="14"/>
      <c r="E127" s="8"/>
      <c r="F127" s="6"/>
      <c r="G127" s="14"/>
      <c r="I127" s="8"/>
    </row>
  </sheetData>
  <mergeCells count="5">
    <mergeCell ref="A19:C19"/>
    <mergeCell ref="A20:E20"/>
    <mergeCell ref="A21:B21"/>
    <mergeCell ref="A23:B23"/>
    <mergeCell ref="A50:A53"/>
  </mergeCells>
  <pageMargins left="0.70866141732283472" right="0.70866141732283472" top="0.74803149606299213" bottom="0.74803149606299213" header="0.31496062992125984" footer="0.3149606299212598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Mcias en comision</vt:lpstr>
      <vt:lpstr>Mcias en Consignacion</vt:lpstr>
      <vt:lpstr>Doc Descontados o Endosados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Yessica Davila</cp:lastModifiedBy>
  <cp:lastPrinted>2015-06-01T14:15:08Z</cp:lastPrinted>
  <dcterms:created xsi:type="dcterms:W3CDTF">2015-04-28T18:01:17Z</dcterms:created>
  <dcterms:modified xsi:type="dcterms:W3CDTF">2017-06-07T15:05:45Z</dcterms:modified>
</cp:coreProperties>
</file>