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13240" yWindow="160" windowWidth="36240" windowHeight="20860"/>
  </bookViews>
  <sheets>
    <sheet name="CASO 1" sheetId="1" r:id="rId1"/>
    <sheet name="CON ARITMETICA" sheetId="2" r:id="rId2"/>
    <sheet name="CON CONTABLE" sheetId="3" r:id="rId3"/>
    <sheet name="ASIENTOS" sheetId="4" r:id="rId4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29" i="2"/>
  <c r="C27" i="2"/>
  <c r="C30" i="2"/>
  <c r="C31" i="2"/>
  <c r="G15" i="2"/>
  <c r="G29" i="2"/>
  <c r="G27" i="2"/>
  <c r="G30" i="2"/>
  <c r="G31" i="2"/>
  <c r="G33" i="2"/>
  <c r="G35" i="2"/>
  <c r="D30" i="3"/>
  <c r="C30" i="3"/>
  <c r="D31" i="3"/>
  <c r="D32" i="3"/>
  <c r="E30" i="3"/>
  <c r="F30" i="3"/>
  <c r="E31" i="3"/>
  <c r="E32" i="3"/>
  <c r="F32" i="3"/>
  <c r="C32" i="3"/>
  <c r="E49" i="2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<sst xmlns="http://schemas.openxmlformats.org/spreadsheetml/2006/main" count="126" uniqueCount="68">
  <si>
    <t>CASO PRÁCTICOS PARA RESOLVER</t>
  </si>
  <si>
    <t>LIBRO CONTABILIDAD FINANCIERA I, 5TA EDICIÓN,  DE ABEL ESCARPULLI MONTOYA</t>
  </si>
  <si>
    <t>CASO 1  PP 115-116</t>
  </si>
  <si>
    <t>FECHA</t>
  </si>
  <si>
    <t>CONCEPTO</t>
  </si>
  <si>
    <t>DEBE</t>
  </si>
  <si>
    <t>HABER</t>
  </si>
  <si>
    <t>SALDO</t>
  </si>
  <si>
    <t>CASA INDUSTRIAS LA PAZ, S.A.</t>
  </si>
  <si>
    <t>CUENTA 450829 - 3</t>
  </si>
  <si>
    <t>Saldo anterior</t>
  </si>
  <si>
    <t>depósito</t>
  </si>
  <si>
    <t>cheque no. 16</t>
  </si>
  <si>
    <t>cheque no. 17</t>
  </si>
  <si>
    <t>cheque no, 18</t>
  </si>
  <si>
    <t>cheque no. 19</t>
  </si>
  <si>
    <t>comisión</t>
  </si>
  <si>
    <t>cheque no. 21</t>
  </si>
  <si>
    <t>cheque no. 22</t>
  </si>
  <si>
    <t>cheque no. 23</t>
  </si>
  <si>
    <t>cheque no. 24</t>
  </si>
  <si>
    <t>cheque no.25</t>
  </si>
  <si>
    <t>cheque no. 20</t>
  </si>
  <si>
    <t>CARGO</t>
  </si>
  <si>
    <t>ABONO</t>
  </si>
  <si>
    <t>Depósito</t>
  </si>
  <si>
    <t>Comisión</t>
  </si>
  <si>
    <t>BANCO DEL GOLFO, S.A.</t>
  </si>
  <si>
    <t>FECHA DE CORTE 31 DE AGOSTO DE 2014</t>
  </si>
  <si>
    <t>Cheque no. 16</t>
  </si>
  <si>
    <t>Cheque no. 18</t>
  </si>
  <si>
    <t>Cheque no. 19</t>
  </si>
  <si>
    <t>Cheque no. 22</t>
  </si>
  <si>
    <t>Cheque no. 23</t>
  </si>
  <si>
    <t>Cheque no. 25</t>
  </si>
  <si>
    <t>INFORMACIÓN COMPLEMENTARIA</t>
  </si>
  <si>
    <t>1. El depósito del día 14 comprende el cheque 170120 entregado por el cliente Casa Saldaña, por $1,200.00, que fue devuelto por el banco por falta de fondos.</t>
  </si>
  <si>
    <t>2. Se comprobó que el depósito registrado el día 21 por $9,412.00 no fue efectuado, habiendo quedado el efectivo indebidamente en la caja de la empresa.</t>
  </si>
  <si>
    <t>6. El depósito del día 28 fue registrado en nuestros libros por $40,150.00, en lugar de $40,350.00; la diferencia corresponde al cheque 120160 que entegó el cliente Alberto Coello y que por error no se le acreditó a su cuenta.</t>
  </si>
  <si>
    <t>7. El depósito del día 31 amapara cheques recibidos salvo buen cobro.</t>
  </si>
  <si>
    <t>Saldo Según Nuestros Libros</t>
  </si>
  <si>
    <t xml:space="preserve"> </t>
  </si>
  <si>
    <t>CONCILIACIÓN ARITMÉTICA AL 31 DE AGOSTO DEL 2014</t>
  </si>
  <si>
    <t>SUMAS</t>
  </si>
  <si>
    <t>Saldos Conciliados</t>
  </si>
  <si>
    <t>SUMAS IGUALES</t>
  </si>
  <si>
    <t>CONCILIACIÓN CONTABLE AL 31 DE AGOSTO DE 2014</t>
  </si>
  <si>
    <t>BANCO DEL GOLFO,S.A.</t>
  </si>
  <si>
    <t>CUENTA 450829-3</t>
  </si>
  <si>
    <t>Saldo según el estado de cuenta BANCARIO</t>
  </si>
  <si>
    <t>CARGOS DE LA EMPRESA QUE NO CORRESPONDEN CON EL BANCO</t>
  </si>
  <si>
    <t>ABONOS DE LA EMPRESA QUE NO CORRESPONDEN CON EL BANCO</t>
  </si>
  <si>
    <t>TOTAL CARGOS EMPRESA (SUMAR)</t>
  </si>
  <si>
    <t>TOTAL ABONOS EMPRESA (SUMAR)</t>
  </si>
  <si>
    <t>CARGOS DEL BANCO A QUE NO CORRESPONDEN CON LA EMPRESA</t>
  </si>
  <si>
    <t>ABONOS DEL BANCO QUE NO CORRESPONDEN CON LA EMPRESA</t>
  </si>
  <si>
    <t>TOTAL CARGOS BANCO (SUMAR)</t>
  </si>
  <si>
    <t>TOTAL ABONOS BANCO (SUMAR)</t>
  </si>
  <si>
    <t>TOTAL CARGOS</t>
  </si>
  <si>
    <t>TOTAL ABONOS</t>
  </si>
  <si>
    <t>CARGOS MENOS ABONOS</t>
  </si>
  <si>
    <t>SALDO EN BANCOS MÁS DIFERENCIA CARGOS MENOS ABONOS
(respetando el signo de la diferencia)</t>
  </si>
  <si>
    <t>EMPRESA</t>
  </si>
  <si>
    <t>BANCO</t>
  </si>
  <si>
    <t>AUXILIAR CON EL BANCO DEL GOLFO, S.A.</t>
  </si>
  <si>
    <t>3. Las comisiones del 21 y 24 que incluyen IVA, son correctas por cobranzas efectuadas.</t>
  </si>
  <si>
    <t>4. El cheque no. 25, entregado a la Tesorería del D.F. para el pago de impuesto fue por $18,090.00, habiéndose registrado en nuestros libros por $18,060.00.</t>
  </si>
  <si>
    <t>5. El depósito del día 7 fue registrado en nuestros libros por $6,217.00 en lugar de $6,417.00, dicho pago fue hecho por Casa Cuesta.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</si>
</sst>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1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44" fontId="0" fillId="0" borderId="1" xfId="1" applyFont="1" applyBorder="1"/>
    <xf numFmtId="0" fontId="0" fillId="0" borderId="1" xfId="0" applyFill="1" applyBorder="1"/>
    <xf numFmtId="44" fontId="0" fillId="0" borderId="1" xfId="1" applyFont="1" applyFill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0" fillId="0" borderId="3" xfId="1" applyFont="1" applyBorder="1"/>
    <xf numFmtId="0" fontId="0" fillId="0" borderId="0" xfId="0" applyBorder="1"/>
    <xf numFmtId="14" fontId="0" fillId="0" borderId="0" xfId="0" applyNumberFormat="1" applyBorder="1"/>
    <xf numFmtId="0" fontId="0" fillId="0" borderId="0" xfId="0" applyFill="1" applyBorder="1"/>
    <xf numFmtId="44" fontId="0" fillId="0" borderId="0" xfId="1" applyFont="1" applyFill="1" applyBorder="1"/>
    <xf numFmtId="44" fontId="0" fillId="0" borderId="0" xfId="1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4" fontId="3" fillId="0" borderId="11" xfId="1" applyFont="1" applyBorder="1" applyAlignment="1">
      <alignment vertical="center" wrapText="1"/>
    </xf>
    <xf numFmtId="44" fontId="4" fillId="0" borderId="11" xfId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4" fontId="4" fillId="0" borderId="1" xfId="1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44" fontId="4" fillId="0" borderId="18" xfId="1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44" fontId="4" fillId="0" borderId="20" xfId="1" applyFont="1" applyBorder="1" applyAlignment="1">
      <alignment vertical="center" wrapText="1"/>
    </xf>
    <xf numFmtId="44" fontId="4" fillId="0" borderId="21" xfId="1" applyFont="1" applyBorder="1" applyAlignment="1">
      <alignment vertical="center" wrapText="1"/>
    </xf>
    <xf numFmtId="44" fontId="6" fillId="0" borderId="11" xfId="1" applyFont="1" applyBorder="1" applyAlignment="1">
      <alignment vertical="center" wrapText="1"/>
    </xf>
    <xf numFmtId="0" fontId="5" fillId="0" borderId="0" xfId="0" applyFont="1"/>
    <xf numFmtId="44" fontId="3" fillId="0" borderId="16" xfId="1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44" fontId="4" fillId="0" borderId="24" xfId="1" applyFont="1" applyBorder="1" applyAlignment="1">
      <alignment vertical="center" wrapText="1"/>
    </xf>
    <xf numFmtId="44" fontId="4" fillId="0" borderId="25" xfId="1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44" fontId="4" fillId="0" borderId="0" xfId="1" applyFont="1" applyBorder="1" applyAlignment="1">
      <alignment vertical="center" wrapText="1"/>
    </xf>
    <xf numFmtId="44" fontId="7" fillId="0" borderId="0" xfId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24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3" xfId="0" applyBorder="1"/>
    <xf numFmtId="0" fontId="3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44" fontId="4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26" xfId="0" applyBorder="1"/>
    <xf numFmtId="0" fontId="0" fillId="0" borderId="28" xfId="0" applyBorder="1"/>
    <xf numFmtId="44" fontId="8" fillId="0" borderId="4" xfId="1" applyFont="1" applyBorder="1" applyAlignment="1">
      <alignment horizontal="center"/>
    </xf>
    <xf numFmtId="44" fontId="8" fillId="0" borderId="0" xfId="1" applyFont="1" applyAlignment="1">
      <alignment horizontal="center"/>
    </xf>
    <xf numFmtId="44" fontId="8" fillId="0" borderId="10" xfId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44" fontId="0" fillId="0" borderId="25" xfId="1" applyFont="1" applyBorder="1" applyAlignment="1">
      <alignment horizontal="center"/>
    </xf>
    <xf numFmtId="44" fontId="0" fillId="0" borderId="27" xfId="1" applyFont="1" applyBorder="1" applyAlignment="1">
      <alignment horizontal="center"/>
    </xf>
    <xf numFmtId="44" fontId="0" fillId="0" borderId="18" xfId="1" applyFont="1" applyBorder="1" applyAlignment="1">
      <alignment horizontal="center"/>
    </xf>
    <xf numFmtId="44" fontId="0" fillId="0" borderId="21" xfId="1" applyFont="1" applyBorder="1" applyAlignment="1">
      <alignment horizontal="center"/>
    </xf>
    <xf numFmtId="44" fontId="3" fillId="0" borderId="4" xfId="1" applyFont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4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4" fontId="3" fillId="0" borderId="5" xfId="1" applyFont="1" applyBorder="1" applyAlignment="1">
      <alignment horizontal="right" vertical="center" wrapText="1"/>
    </xf>
    <xf numFmtId="44" fontId="3" fillId="0" borderId="7" xfId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44" fontId="3" fillId="0" borderId="5" xfId="1" applyFont="1" applyBorder="1" applyAlignment="1">
      <alignment horizontal="center" vertical="center" wrapText="1"/>
    </xf>
    <xf numFmtId="44" fontId="3" fillId="0" borderId="7" xfId="1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topLeftCell="A4" zoomScale="150" zoomScaleNormal="150" zoomScalePageLayoutView="150" workbookViewId="0">
      <selection activeCell="C41" sqref="C41"/>
    </sheetView>
  </sheetViews>
  <sheetFormatPr baseColWidth="10" defaultRowHeight="14" x14ac:dyDescent="0"/>
  <cols>
    <col min="2" max="2" width="18.83203125" customWidth="1"/>
    <col min="3" max="5" width="16.83203125" customWidth="1"/>
    <col min="8" max="8" width="20.83203125" customWidth="1"/>
    <col min="9" max="11" width="15.5" customWidth="1"/>
  </cols>
  <sheetData>
    <row r="1" spans="1:11" ht="15">
      <c r="A1" s="13" t="s">
        <v>0</v>
      </c>
    </row>
    <row r="2" spans="1:11" ht="15">
      <c r="A2" s="13" t="s">
        <v>1</v>
      </c>
    </row>
    <row r="3" spans="1:11" ht="15">
      <c r="A3" s="13" t="s">
        <v>2</v>
      </c>
    </row>
    <row r="5" spans="1:11">
      <c r="A5" s="69" t="s">
        <v>8</v>
      </c>
      <c r="B5" s="69"/>
      <c r="C5" s="69"/>
      <c r="D5" s="69"/>
      <c r="E5" s="69"/>
      <c r="G5" s="71" t="s">
        <v>27</v>
      </c>
      <c r="H5" s="71"/>
      <c r="I5" s="71"/>
      <c r="J5" s="71"/>
      <c r="K5" s="71"/>
    </row>
    <row r="6" spans="1:11">
      <c r="A6" s="70" t="s">
        <v>64</v>
      </c>
      <c r="B6" s="70"/>
      <c r="C6" s="70"/>
      <c r="D6" s="70"/>
      <c r="E6" s="70"/>
      <c r="G6" s="72" t="s">
        <v>8</v>
      </c>
      <c r="H6" s="72"/>
      <c r="I6" s="72"/>
      <c r="J6" s="72"/>
      <c r="K6" s="72"/>
    </row>
    <row r="7" spans="1:11">
      <c r="A7" s="70" t="s">
        <v>9</v>
      </c>
      <c r="B7" s="70"/>
      <c r="C7" s="70"/>
      <c r="D7" s="70"/>
      <c r="E7" s="70"/>
      <c r="G7" s="72" t="s">
        <v>28</v>
      </c>
      <c r="H7" s="72"/>
      <c r="I7" s="72"/>
      <c r="J7" s="72"/>
      <c r="K7" s="72"/>
    </row>
    <row r="8" spans="1:11">
      <c r="C8" s="2"/>
      <c r="D8" s="2"/>
      <c r="E8" s="3"/>
      <c r="G8" s="68" t="s">
        <v>9</v>
      </c>
      <c r="H8" s="68"/>
      <c r="I8" s="68"/>
      <c r="J8" s="68"/>
      <c r="K8" s="68"/>
    </row>
    <row r="9" spans="1:11">
      <c r="A9" s="4" t="s">
        <v>3</v>
      </c>
      <c r="B9" s="4" t="s">
        <v>4</v>
      </c>
      <c r="C9" s="5" t="s">
        <v>5</v>
      </c>
      <c r="D9" s="5" t="s">
        <v>6</v>
      </c>
      <c r="E9" s="5" t="s">
        <v>7</v>
      </c>
      <c r="G9" s="4" t="s">
        <v>3</v>
      </c>
      <c r="H9" s="4" t="s">
        <v>4</v>
      </c>
      <c r="I9" s="5" t="s">
        <v>23</v>
      </c>
      <c r="J9" s="5" t="s">
        <v>24</v>
      </c>
      <c r="K9" s="5" t="s">
        <v>7</v>
      </c>
    </row>
    <row r="10" spans="1:11">
      <c r="A10" s="6">
        <v>41852</v>
      </c>
      <c r="B10" s="7" t="s">
        <v>10</v>
      </c>
      <c r="C10" s="8"/>
      <c r="D10" s="8"/>
      <c r="E10" s="8">
        <v>120902</v>
      </c>
      <c r="G10" s="6">
        <v>41852</v>
      </c>
      <c r="H10" s="9" t="s">
        <v>10</v>
      </c>
      <c r="I10" s="10"/>
      <c r="J10" s="10"/>
      <c r="K10" s="8">
        <v>120902</v>
      </c>
    </row>
    <row r="11" spans="1:11">
      <c r="A11" s="6">
        <v>41852</v>
      </c>
      <c r="B11" s="9" t="s">
        <v>11</v>
      </c>
      <c r="C11" s="10">
        <v>19340</v>
      </c>
      <c r="D11" s="10"/>
      <c r="E11" s="8">
        <f>E10+C11-D11</f>
        <v>140242</v>
      </c>
      <c r="G11" s="6">
        <v>41852</v>
      </c>
      <c r="H11" s="9" t="s">
        <v>25</v>
      </c>
      <c r="I11" s="10"/>
      <c r="J11" s="10">
        <v>19340</v>
      </c>
      <c r="K11" s="8">
        <f>K10+J11-I11</f>
        <v>140242</v>
      </c>
    </row>
    <row r="12" spans="1:11">
      <c r="A12" s="6">
        <v>41852</v>
      </c>
      <c r="B12" s="9" t="s">
        <v>12</v>
      </c>
      <c r="C12" s="10"/>
      <c r="D12" s="10">
        <v>9301</v>
      </c>
      <c r="E12" s="8">
        <f t="shared" ref="E12:E22" si="0">E11+C12-D12</f>
        <v>130941</v>
      </c>
      <c r="G12" s="6">
        <v>41852</v>
      </c>
      <c r="H12" s="9" t="s">
        <v>25</v>
      </c>
      <c r="I12" s="10"/>
      <c r="J12" s="10">
        <v>19615</v>
      </c>
      <c r="K12" s="8">
        <f t="shared" ref="K12:K22" si="1">K11+J12-I12</f>
        <v>159857</v>
      </c>
    </row>
    <row r="13" spans="1:11">
      <c r="A13" s="6">
        <v>41852</v>
      </c>
      <c r="B13" s="9" t="s">
        <v>11</v>
      </c>
      <c r="C13" s="10">
        <v>19615</v>
      </c>
      <c r="D13" s="10"/>
      <c r="E13" s="8">
        <f t="shared" si="0"/>
        <v>150556</v>
      </c>
      <c r="G13" s="6">
        <v>41852</v>
      </c>
      <c r="H13" s="9" t="s">
        <v>29</v>
      </c>
      <c r="I13" s="10">
        <v>9301</v>
      </c>
      <c r="J13" s="10"/>
      <c r="K13" s="8">
        <f t="shared" si="1"/>
        <v>150556</v>
      </c>
    </row>
    <row r="14" spans="1:11">
      <c r="A14" s="6">
        <v>41854</v>
      </c>
      <c r="B14" s="9" t="s">
        <v>11</v>
      </c>
      <c r="C14" s="10">
        <v>15000</v>
      </c>
      <c r="D14" s="10"/>
      <c r="E14" s="8">
        <f t="shared" si="0"/>
        <v>165556</v>
      </c>
      <c r="G14" s="6">
        <v>41854</v>
      </c>
      <c r="H14" s="9" t="s">
        <v>25</v>
      </c>
      <c r="I14" s="10"/>
      <c r="J14" s="10">
        <v>15000</v>
      </c>
      <c r="K14" s="8">
        <f t="shared" si="1"/>
        <v>165556</v>
      </c>
    </row>
    <row r="15" spans="1:11">
      <c r="A15" s="6">
        <v>41854</v>
      </c>
      <c r="B15" s="9" t="s">
        <v>13</v>
      </c>
      <c r="C15" s="10"/>
      <c r="D15" s="10">
        <v>5115</v>
      </c>
      <c r="E15" s="8">
        <f t="shared" si="0"/>
        <v>160441</v>
      </c>
      <c r="G15" s="6">
        <v>41858</v>
      </c>
      <c r="H15" s="9" t="s">
        <v>30</v>
      </c>
      <c r="I15" s="10">
        <v>3600</v>
      </c>
      <c r="J15" s="10"/>
      <c r="K15" s="8">
        <f t="shared" si="1"/>
        <v>161956</v>
      </c>
    </row>
    <row r="16" spans="1:11">
      <c r="A16" s="6">
        <v>41858</v>
      </c>
      <c r="B16" s="9" t="s">
        <v>11</v>
      </c>
      <c r="C16" s="10">
        <v>6217</v>
      </c>
      <c r="D16" s="10"/>
      <c r="E16" s="8">
        <f t="shared" si="0"/>
        <v>166658</v>
      </c>
      <c r="G16" s="6">
        <v>41858</v>
      </c>
      <c r="H16" s="9" t="s">
        <v>25</v>
      </c>
      <c r="I16" s="10"/>
      <c r="J16" s="10">
        <v>6417</v>
      </c>
      <c r="K16" s="8">
        <f t="shared" si="1"/>
        <v>168373</v>
      </c>
    </row>
    <row r="17" spans="1:11">
      <c r="A17" s="6">
        <v>41858</v>
      </c>
      <c r="B17" s="9" t="s">
        <v>14</v>
      </c>
      <c r="C17" s="10"/>
      <c r="D17" s="10">
        <v>3600</v>
      </c>
      <c r="E17" s="8">
        <f t="shared" si="0"/>
        <v>163058</v>
      </c>
      <c r="G17" s="6">
        <v>41861</v>
      </c>
      <c r="H17" s="9" t="s">
        <v>31</v>
      </c>
      <c r="I17" s="10">
        <v>13008</v>
      </c>
      <c r="J17" s="10"/>
      <c r="K17" s="8">
        <f t="shared" si="1"/>
        <v>155365</v>
      </c>
    </row>
    <row r="18" spans="1:11">
      <c r="A18" s="6">
        <v>41860</v>
      </c>
      <c r="B18" s="9" t="s">
        <v>15</v>
      </c>
      <c r="C18" s="10"/>
      <c r="D18" s="10">
        <v>13008</v>
      </c>
      <c r="E18" s="8">
        <f t="shared" si="0"/>
        <v>150050</v>
      </c>
      <c r="G18" s="6">
        <v>41865</v>
      </c>
      <c r="H18" s="9" t="s">
        <v>25</v>
      </c>
      <c r="I18" s="10"/>
      <c r="J18" s="10">
        <v>30001</v>
      </c>
      <c r="K18" s="8">
        <f t="shared" si="1"/>
        <v>185366</v>
      </c>
    </row>
    <row r="19" spans="1:11">
      <c r="A19" s="6">
        <v>41865</v>
      </c>
      <c r="B19" s="9" t="s">
        <v>11</v>
      </c>
      <c r="C19" s="10">
        <v>31201</v>
      </c>
      <c r="D19" s="10"/>
      <c r="E19" s="8">
        <f t="shared" si="0"/>
        <v>181251</v>
      </c>
      <c r="G19" s="6">
        <v>41872</v>
      </c>
      <c r="H19" s="9" t="s">
        <v>26</v>
      </c>
      <c r="I19" s="10">
        <v>112</v>
      </c>
      <c r="J19" s="10"/>
      <c r="K19" s="8">
        <f t="shared" si="1"/>
        <v>185254</v>
      </c>
    </row>
    <row r="20" spans="1:11">
      <c r="A20" s="6">
        <v>41868</v>
      </c>
      <c r="B20" s="9" t="s">
        <v>22</v>
      </c>
      <c r="C20" s="10"/>
      <c r="D20" s="10">
        <v>18193</v>
      </c>
      <c r="E20" s="8">
        <f t="shared" si="0"/>
        <v>163058</v>
      </c>
      <c r="G20" s="6">
        <v>41875</v>
      </c>
      <c r="H20" s="9" t="s">
        <v>26</v>
      </c>
      <c r="I20" s="10">
        <v>87</v>
      </c>
      <c r="J20" s="10"/>
      <c r="K20" s="8">
        <f t="shared" si="1"/>
        <v>185167</v>
      </c>
    </row>
    <row r="21" spans="1:11">
      <c r="A21" s="6">
        <v>41872</v>
      </c>
      <c r="B21" s="9" t="s">
        <v>11</v>
      </c>
      <c r="C21" s="10">
        <v>9412</v>
      </c>
      <c r="D21" s="10"/>
      <c r="E21" s="8">
        <f t="shared" si="0"/>
        <v>172470</v>
      </c>
      <c r="G21" s="6">
        <v>41875</v>
      </c>
      <c r="H21" s="9" t="s">
        <v>25</v>
      </c>
      <c r="I21" s="10"/>
      <c r="J21" s="10">
        <v>16000</v>
      </c>
      <c r="K21" s="8">
        <f t="shared" si="1"/>
        <v>201167</v>
      </c>
    </row>
    <row r="22" spans="1:11">
      <c r="A22" s="6">
        <v>41875</v>
      </c>
      <c r="B22" s="7" t="s">
        <v>11</v>
      </c>
      <c r="C22" s="8">
        <v>16000</v>
      </c>
      <c r="D22" s="8"/>
      <c r="E22" s="8">
        <f t="shared" si="0"/>
        <v>188470</v>
      </c>
      <c r="G22" s="6">
        <v>41876</v>
      </c>
      <c r="H22" s="9" t="s">
        <v>32</v>
      </c>
      <c r="I22" s="10">
        <v>17300</v>
      </c>
      <c r="J22" s="10"/>
      <c r="K22" s="8">
        <f t="shared" si="1"/>
        <v>183867</v>
      </c>
    </row>
    <row r="23" spans="1:11">
      <c r="A23" s="6">
        <v>41875</v>
      </c>
      <c r="B23" s="7" t="s">
        <v>16</v>
      </c>
      <c r="C23" s="8"/>
      <c r="D23" s="8">
        <v>87</v>
      </c>
      <c r="E23" s="8">
        <f t="shared" ref="E23:E30" si="2">E22+C23-D23</f>
        <v>188383</v>
      </c>
      <c r="G23" s="6">
        <v>41879</v>
      </c>
      <c r="H23" s="9" t="s">
        <v>25</v>
      </c>
      <c r="I23" s="10"/>
      <c r="J23" s="10">
        <v>40350</v>
      </c>
      <c r="K23" s="8">
        <f t="shared" ref="K23:K25" si="3">K22+J23-I23</f>
        <v>224217</v>
      </c>
    </row>
    <row r="24" spans="1:11">
      <c r="A24" s="6">
        <v>41876</v>
      </c>
      <c r="B24" s="7" t="s">
        <v>17</v>
      </c>
      <c r="C24" s="8"/>
      <c r="D24" s="8">
        <v>9700</v>
      </c>
      <c r="E24" s="8">
        <f t="shared" si="2"/>
        <v>178683</v>
      </c>
      <c r="G24" s="6">
        <v>41879</v>
      </c>
      <c r="H24" s="9" t="s">
        <v>33</v>
      </c>
      <c r="I24" s="10">
        <v>4000</v>
      </c>
      <c r="J24" s="10"/>
      <c r="K24" s="8">
        <f t="shared" si="3"/>
        <v>220217</v>
      </c>
    </row>
    <row r="25" spans="1:11">
      <c r="A25" s="6">
        <v>41876</v>
      </c>
      <c r="B25" s="7" t="s">
        <v>18</v>
      </c>
      <c r="C25" s="8"/>
      <c r="D25" s="8">
        <v>17300</v>
      </c>
      <c r="E25" s="8">
        <f t="shared" si="2"/>
        <v>161383</v>
      </c>
      <c r="G25" s="6">
        <v>41882</v>
      </c>
      <c r="H25" s="9" t="s">
        <v>34</v>
      </c>
      <c r="I25" s="10">
        <v>18090</v>
      </c>
      <c r="J25" s="10"/>
      <c r="K25" s="8">
        <f t="shared" si="3"/>
        <v>202127</v>
      </c>
    </row>
    <row r="26" spans="1:11">
      <c r="A26" s="6">
        <v>41879</v>
      </c>
      <c r="B26" s="7" t="s">
        <v>11</v>
      </c>
      <c r="C26" s="8">
        <v>40150</v>
      </c>
      <c r="D26" s="8"/>
      <c r="E26" s="14">
        <f t="shared" si="2"/>
        <v>201533</v>
      </c>
      <c r="F26" s="15"/>
      <c r="G26" s="16"/>
      <c r="H26" s="17"/>
      <c r="I26" s="18"/>
      <c r="J26" s="18"/>
      <c r="K26" s="19"/>
    </row>
    <row r="27" spans="1:11">
      <c r="A27" s="6">
        <v>41879</v>
      </c>
      <c r="B27" s="7" t="s">
        <v>19</v>
      </c>
      <c r="C27" s="8"/>
      <c r="D27" s="8">
        <v>4000</v>
      </c>
      <c r="E27" s="14">
        <f t="shared" si="2"/>
        <v>197533</v>
      </c>
      <c r="F27" s="15"/>
      <c r="G27" s="16"/>
      <c r="H27" s="17"/>
      <c r="I27" s="18"/>
      <c r="J27" s="18"/>
      <c r="K27" s="19"/>
    </row>
    <row r="28" spans="1:11">
      <c r="A28" s="6">
        <v>41881</v>
      </c>
      <c r="B28" s="7" t="s">
        <v>20</v>
      </c>
      <c r="C28" s="8"/>
      <c r="D28" s="8">
        <v>1000</v>
      </c>
      <c r="E28" s="14">
        <f t="shared" si="2"/>
        <v>196533</v>
      </c>
      <c r="F28" s="15"/>
      <c r="G28" s="16"/>
      <c r="H28" s="17"/>
      <c r="I28" s="18"/>
      <c r="J28" s="18"/>
      <c r="K28" s="19"/>
    </row>
    <row r="29" spans="1:11">
      <c r="A29" s="6">
        <v>41882</v>
      </c>
      <c r="B29" s="7" t="s">
        <v>11</v>
      </c>
      <c r="C29" s="8">
        <v>8000</v>
      </c>
      <c r="D29" s="8"/>
      <c r="E29" s="14">
        <f t="shared" si="2"/>
        <v>204533</v>
      </c>
      <c r="F29" s="15"/>
      <c r="G29" s="16"/>
      <c r="H29" s="17"/>
      <c r="I29" s="18"/>
      <c r="J29" s="18"/>
      <c r="K29" s="19"/>
    </row>
    <row r="30" spans="1:11">
      <c r="A30" s="6">
        <v>41882</v>
      </c>
      <c r="B30" s="7" t="s">
        <v>21</v>
      </c>
      <c r="C30" s="8"/>
      <c r="D30" s="8">
        <v>18060</v>
      </c>
      <c r="E30" s="14">
        <f t="shared" si="2"/>
        <v>186473</v>
      </c>
      <c r="F30" s="15"/>
      <c r="G30" s="16"/>
      <c r="H30" s="17"/>
      <c r="I30" s="18"/>
      <c r="J30" s="18"/>
      <c r="K30" s="19"/>
    </row>
    <row r="31" spans="1:11">
      <c r="F31" s="15"/>
      <c r="G31" s="15"/>
      <c r="H31" s="15"/>
      <c r="I31" s="15"/>
      <c r="J31" s="15"/>
      <c r="K31" s="15"/>
    </row>
    <row r="32" spans="1:11">
      <c r="A32" s="12" t="s">
        <v>35</v>
      </c>
    </row>
    <row r="34" spans="1:1">
      <c r="A34" t="s">
        <v>36</v>
      </c>
    </row>
    <row r="35" spans="1:1">
      <c r="A35" t="s">
        <v>37</v>
      </c>
    </row>
    <row r="36" spans="1:1">
      <c r="A36" t="s">
        <v>65</v>
      </c>
    </row>
    <row r="37" spans="1:1">
      <c r="A37" t="s">
        <v>66</v>
      </c>
    </row>
    <row r="38" spans="1:1">
      <c r="A38" t="s">
        <v>67</v>
      </c>
    </row>
    <row r="39" spans="1:1">
      <c r="A39" t="s">
        <v>38</v>
      </c>
    </row>
    <row r="40" spans="1:1">
      <c r="A40" t="s">
        <v>39</v>
      </c>
    </row>
  </sheetData>
  <mergeCells count="7">
    <mergeCell ref="G8:K8"/>
    <mergeCell ref="A5:E5"/>
    <mergeCell ref="A6:E6"/>
    <mergeCell ref="A7:E7"/>
    <mergeCell ref="G5:K5"/>
    <mergeCell ref="G6:K6"/>
    <mergeCell ref="G7:K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workbookViewId="0"/>
  </sheetViews>
  <sheetFormatPr baseColWidth="10" defaultRowHeight="14" x14ac:dyDescent="0"/>
  <cols>
    <col min="1" max="1" width="11.6640625" customWidth="1"/>
    <col min="2" max="2" width="18.6640625" customWidth="1"/>
    <col min="3" max="3" width="18.6640625" style="54" customWidth="1"/>
    <col min="4" max="4" width="2.83203125" style="2" customWidth="1"/>
    <col min="5" max="5" width="11.6640625" style="2" customWidth="1"/>
    <col min="6" max="6" width="18.6640625" customWidth="1"/>
    <col min="7" max="7" width="18.6640625" style="1" customWidth="1"/>
  </cols>
  <sheetData>
    <row r="2" spans="1:7" ht="16.5" customHeight="1">
      <c r="A2" s="84" t="s">
        <v>8</v>
      </c>
      <c r="B2" s="85"/>
      <c r="C2" s="85"/>
      <c r="D2" s="85"/>
      <c r="E2" s="85"/>
      <c r="F2" s="85"/>
      <c r="G2" s="85"/>
    </row>
    <row r="3" spans="1:7" ht="16.5" customHeight="1" thickBot="1">
      <c r="A3" s="84" t="s">
        <v>42</v>
      </c>
      <c r="B3" s="85"/>
      <c r="C3" s="85"/>
      <c r="D3" s="85"/>
      <c r="E3" s="85"/>
      <c r="F3" s="85"/>
      <c r="G3" s="85"/>
    </row>
    <row r="4" spans="1:7" ht="16.5" customHeight="1" thickBot="1">
      <c r="A4" s="90" t="s">
        <v>49</v>
      </c>
      <c r="B4" s="91"/>
      <c r="C4" s="91"/>
      <c r="D4" s="91"/>
      <c r="E4" s="91"/>
      <c r="F4" s="92"/>
      <c r="G4" s="67"/>
    </row>
    <row r="5" spans="1:7" ht="16.5" customHeight="1" thickBot="1">
      <c r="A5" s="20"/>
      <c r="B5" s="21"/>
      <c r="C5" s="21"/>
      <c r="D5" s="44"/>
      <c r="E5" s="21"/>
      <c r="F5" s="21"/>
      <c r="G5" s="50"/>
    </row>
    <row r="6" spans="1:7" ht="31.5" customHeight="1" thickBot="1">
      <c r="A6" s="78" t="s">
        <v>50</v>
      </c>
      <c r="B6" s="79"/>
      <c r="C6" s="80"/>
      <c r="D6"/>
      <c r="E6" s="78" t="s">
        <v>51</v>
      </c>
      <c r="F6" s="79"/>
      <c r="G6" s="80"/>
    </row>
    <row r="7" spans="1:7" ht="15.75" customHeight="1">
      <c r="A7" s="49"/>
      <c r="B7" s="45"/>
      <c r="C7" s="63"/>
      <c r="D7"/>
      <c r="E7" s="49"/>
      <c r="F7" s="45"/>
      <c r="G7" s="63"/>
    </row>
    <row r="8" spans="1:7" ht="15.75" customHeight="1">
      <c r="A8" s="46"/>
      <c r="B8" s="7"/>
      <c r="C8" s="65"/>
      <c r="D8"/>
      <c r="E8" s="46"/>
      <c r="F8" s="7"/>
      <c r="G8" s="65"/>
    </row>
    <row r="9" spans="1:7" ht="15.75" customHeight="1">
      <c r="A9" s="46"/>
      <c r="B9" s="7"/>
      <c r="C9" s="65"/>
      <c r="D9"/>
      <c r="E9" s="46"/>
      <c r="F9" s="7"/>
      <c r="G9" s="65"/>
    </row>
    <row r="10" spans="1:7" ht="15.75" customHeight="1">
      <c r="A10" s="46"/>
      <c r="B10" s="7"/>
      <c r="C10" s="65"/>
      <c r="D10"/>
      <c r="E10" s="46"/>
      <c r="F10" s="7"/>
      <c r="G10" s="65"/>
    </row>
    <row r="11" spans="1:7" ht="15.75" customHeight="1">
      <c r="A11" s="46"/>
      <c r="B11" s="7"/>
      <c r="C11" s="65"/>
      <c r="D11"/>
      <c r="E11" s="46"/>
      <c r="F11" s="7"/>
      <c r="G11" s="65"/>
    </row>
    <row r="12" spans="1:7" ht="15.75" customHeight="1">
      <c r="A12" s="46"/>
      <c r="B12" s="7"/>
      <c r="C12" s="65"/>
      <c r="D12"/>
      <c r="E12" s="46"/>
      <c r="F12" s="7"/>
      <c r="G12" s="65"/>
    </row>
    <row r="13" spans="1:7" ht="15.75" customHeight="1">
      <c r="A13" s="46"/>
      <c r="B13" s="7"/>
      <c r="C13" s="65"/>
      <c r="D13"/>
      <c r="E13" s="46"/>
      <c r="F13" s="7"/>
      <c r="G13" s="65"/>
    </row>
    <row r="14" spans="1:7" ht="15.75" customHeight="1" thickBot="1">
      <c r="A14" s="47"/>
      <c r="B14" s="48"/>
      <c r="C14" s="66"/>
      <c r="D14"/>
      <c r="E14" s="47"/>
      <c r="F14" s="48"/>
      <c r="G14" s="66"/>
    </row>
    <row r="15" spans="1:7" ht="15.75" customHeight="1">
      <c r="A15" s="76" t="s">
        <v>52</v>
      </c>
      <c r="B15" s="76"/>
      <c r="C15" s="62">
        <f>SUM(C7:C14)</f>
        <v>0</v>
      </c>
      <c r="D15"/>
      <c r="E15" s="77" t="s">
        <v>53</v>
      </c>
      <c r="F15" s="77"/>
      <c r="G15" s="60">
        <f>SUM(G7:G14)</f>
        <v>0</v>
      </c>
    </row>
    <row r="16" spans="1:7" ht="15.75" customHeight="1" thickBot="1">
      <c r="C16" s="1"/>
      <c r="D16"/>
      <c r="E16"/>
    </row>
    <row r="17" spans="1:7" ht="16.5" customHeight="1" thickBot="1">
      <c r="A17" s="78" t="s">
        <v>54</v>
      </c>
      <c r="B17" s="79"/>
      <c r="C17" s="80"/>
      <c r="D17"/>
      <c r="E17" s="78" t="s">
        <v>55</v>
      </c>
      <c r="F17" s="79"/>
      <c r="G17" s="80"/>
    </row>
    <row r="18" spans="1:7">
      <c r="A18" s="49"/>
      <c r="B18" s="45"/>
      <c r="C18" s="63"/>
      <c r="D18"/>
      <c r="E18" s="49"/>
      <c r="F18" s="45"/>
      <c r="G18" s="63"/>
    </row>
    <row r="19" spans="1:7">
      <c r="A19" s="58"/>
      <c r="B19" s="57"/>
      <c r="C19" s="64"/>
      <c r="D19"/>
      <c r="E19" s="58"/>
      <c r="F19" s="57"/>
      <c r="G19" s="64"/>
    </row>
    <row r="20" spans="1:7">
      <c r="A20" s="58"/>
      <c r="B20" s="57"/>
      <c r="C20" s="64"/>
      <c r="D20"/>
      <c r="E20" s="58"/>
      <c r="F20" s="57"/>
      <c r="G20" s="64"/>
    </row>
    <row r="21" spans="1:7">
      <c r="A21" s="58"/>
      <c r="B21" s="57"/>
      <c r="C21" s="64"/>
      <c r="D21"/>
      <c r="E21" s="58"/>
      <c r="F21" s="57"/>
      <c r="G21" s="64"/>
    </row>
    <row r="22" spans="1:7">
      <c r="A22" s="58"/>
      <c r="B22" s="57"/>
      <c r="C22" s="64"/>
      <c r="D22"/>
      <c r="E22" s="58"/>
      <c r="F22" s="57"/>
      <c r="G22" s="64"/>
    </row>
    <row r="23" spans="1:7">
      <c r="A23" s="58"/>
      <c r="B23" s="57"/>
      <c r="C23" s="64"/>
      <c r="D23"/>
      <c r="E23" s="58"/>
      <c r="F23" s="57"/>
      <c r="G23" s="64"/>
    </row>
    <row r="24" spans="1:7">
      <c r="A24" s="58"/>
      <c r="B24" s="57"/>
      <c r="C24" s="64"/>
      <c r="D24"/>
      <c r="E24" s="58"/>
      <c r="F24" s="57"/>
      <c r="G24" s="64"/>
    </row>
    <row r="25" spans="1:7" ht="15.75" customHeight="1">
      <c r="A25" s="46"/>
      <c r="B25" s="7"/>
      <c r="C25" s="65"/>
      <c r="D25"/>
      <c r="E25" s="46"/>
      <c r="F25" s="7"/>
      <c r="G25" s="65"/>
    </row>
    <row r="26" spans="1:7" ht="15.75" customHeight="1" thickBot="1">
      <c r="A26" s="47"/>
      <c r="B26" s="48"/>
      <c r="C26" s="66"/>
      <c r="D26"/>
      <c r="E26" s="47"/>
      <c r="F26" s="48"/>
      <c r="G26" s="66"/>
    </row>
    <row r="27" spans="1:7" ht="15.75" customHeight="1">
      <c r="A27" s="77" t="s">
        <v>56</v>
      </c>
      <c r="B27" s="77"/>
      <c r="C27" s="60">
        <f>SUM(C18:C26)</f>
        <v>0</v>
      </c>
      <c r="D27"/>
      <c r="E27" s="77" t="s">
        <v>57</v>
      </c>
      <c r="F27" s="77"/>
      <c r="G27" s="60">
        <f>SUM(G18:G26)</f>
        <v>0</v>
      </c>
    </row>
    <row r="28" spans="1:7" ht="15.75" customHeight="1">
      <c r="D28"/>
      <c r="E28"/>
      <c r="G28" s="54"/>
    </row>
    <row r="29" spans="1:7" ht="15.75" customHeight="1">
      <c r="A29" s="76" t="s">
        <v>52</v>
      </c>
      <c r="B29" s="76"/>
      <c r="C29" s="62">
        <f>C15</f>
        <v>0</v>
      </c>
      <c r="D29"/>
      <c r="E29" s="77" t="s">
        <v>53</v>
      </c>
      <c r="F29" s="77"/>
      <c r="G29" s="60">
        <f>G15</f>
        <v>0</v>
      </c>
    </row>
    <row r="30" spans="1:7" ht="15.75" customHeight="1" thickBot="1">
      <c r="A30" s="86" t="s">
        <v>56</v>
      </c>
      <c r="B30" s="86"/>
      <c r="C30" s="61">
        <f>C27</f>
        <v>0</v>
      </c>
      <c r="D30"/>
      <c r="E30" s="86" t="s">
        <v>57</v>
      </c>
      <c r="F30" s="86"/>
      <c r="G30" s="61">
        <f>G27</f>
        <v>0</v>
      </c>
    </row>
    <row r="31" spans="1:7" ht="16.5" customHeight="1">
      <c r="A31" s="69" t="s">
        <v>58</v>
      </c>
      <c r="B31" s="69"/>
      <c r="C31" s="60">
        <f>SUM(C29:C30)</f>
        <v>0</v>
      </c>
      <c r="D31" s="12"/>
      <c r="E31" s="69" t="s">
        <v>59</v>
      </c>
      <c r="F31" s="69"/>
      <c r="G31" s="60">
        <f>SUM(G29:G30)</f>
        <v>0</v>
      </c>
    </row>
    <row r="32" spans="1:7" ht="15" thickBot="1">
      <c r="A32" s="11"/>
      <c r="B32" s="11"/>
      <c r="C32" s="51"/>
      <c r="D32" s="12"/>
      <c r="E32" s="11"/>
      <c r="F32" s="11"/>
      <c r="G32" s="51"/>
    </row>
    <row r="33" spans="1:8" ht="15" thickBot="1">
      <c r="A33" s="87" t="s">
        <v>60</v>
      </c>
      <c r="B33" s="88"/>
      <c r="C33" s="88"/>
      <c r="D33" s="88"/>
      <c r="E33" s="88"/>
      <c r="F33" s="89"/>
      <c r="G33" s="59">
        <f>C31-G31</f>
        <v>0</v>
      </c>
    </row>
    <row r="34" spans="1:8" ht="8.25" customHeight="1" thickBot="1">
      <c r="C34" s="1"/>
      <c r="D34"/>
      <c r="E34"/>
      <c r="G34" s="54"/>
    </row>
    <row r="35" spans="1:8" ht="27" customHeight="1" thickBot="1">
      <c r="A35" s="81" t="s">
        <v>61</v>
      </c>
      <c r="B35" s="82"/>
      <c r="C35" s="82"/>
      <c r="D35" s="82"/>
      <c r="E35" s="82"/>
      <c r="F35" s="83"/>
      <c r="G35" s="59">
        <f>G4+G33</f>
        <v>0</v>
      </c>
    </row>
    <row r="36" spans="1:8" ht="15.75" customHeight="1">
      <c r="A36" s="40"/>
      <c r="B36" s="41"/>
      <c r="C36" s="55"/>
      <c r="D36" s="42"/>
      <c r="E36" s="42"/>
      <c r="F36" s="15"/>
      <c r="G36" s="52"/>
      <c r="H36" t="s">
        <v>41</v>
      </c>
    </row>
    <row r="37" spans="1:8" ht="15.75" customHeight="1">
      <c r="A37" s="40"/>
      <c r="B37" s="41"/>
      <c r="C37" s="55"/>
      <c r="D37" s="42"/>
      <c r="E37" s="42"/>
      <c r="F37" s="15"/>
      <c r="G37" s="52"/>
    </row>
    <row r="38" spans="1:8" ht="15.75" customHeight="1">
      <c r="A38" s="40"/>
      <c r="B38" s="41"/>
      <c r="C38" s="55"/>
      <c r="D38" s="42"/>
      <c r="E38" s="42"/>
      <c r="F38" s="15"/>
      <c r="G38" s="52"/>
    </row>
    <row r="39" spans="1:8" ht="15.75" customHeight="1">
      <c r="A39" s="40"/>
      <c r="B39" s="41"/>
      <c r="C39" s="55"/>
      <c r="D39" s="42"/>
      <c r="E39" s="42"/>
      <c r="F39" s="15"/>
      <c r="G39" s="52"/>
    </row>
    <row r="40" spans="1:8" ht="16.5" customHeight="1">
      <c r="A40" s="40"/>
      <c r="B40" s="41"/>
      <c r="C40" s="55"/>
      <c r="D40" s="42"/>
      <c r="E40" s="42"/>
      <c r="F40" s="15"/>
      <c r="G40" s="52"/>
    </row>
    <row r="41" spans="1:8" ht="31.5" customHeight="1">
      <c r="A41" s="40"/>
      <c r="B41" s="41"/>
      <c r="C41" s="56"/>
      <c r="D41" s="41"/>
      <c r="E41" s="41"/>
      <c r="F41" s="15"/>
      <c r="G41" s="52"/>
    </row>
    <row r="42" spans="1:8" ht="15.75" customHeight="1">
      <c r="A42" s="40"/>
      <c r="B42" s="41"/>
      <c r="C42" s="55"/>
      <c r="D42" s="42"/>
      <c r="E42" s="42"/>
      <c r="F42" s="15"/>
      <c r="G42" s="52"/>
    </row>
    <row r="43" spans="1:8" ht="15.75" customHeight="1">
      <c r="A43" s="40"/>
      <c r="B43" s="41"/>
      <c r="C43" s="55"/>
      <c r="D43" s="42"/>
      <c r="E43" s="42"/>
      <c r="F43" s="15"/>
      <c r="G43" s="52"/>
    </row>
    <row r="44" spans="1:8" ht="15.75" customHeight="1">
      <c r="A44" s="40"/>
      <c r="B44" s="41"/>
      <c r="C44" s="55"/>
      <c r="D44" s="42"/>
      <c r="E44" s="42"/>
      <c r="F44" s="15"/>
      <c r="G44" s="52"/>
    </row>
    <row r="45" spans="1:8" ht="15.75" customHeight="1">
      <c r="A45" s="40"/>
      <c r="B45" s="41"/>
      <c r="C45" s="55"/>
      <c r="D45" s="42"/>
      <c r="E45" s="42"/>
      <c r="F45" s="15"/>
      <c r="G45" s="52"/>
    </row>
    <row r="46" spans="1:8" ht="15.75" customHeight="1">
      <c r="A46" s="40"/>
      <c r="B46" s="41"/>
      <c r="C46" s="55"/>
      <c r="D46" s="42"/>
      <c r="E46" s="42"/>
      <c r="F46" s="15"/>
      <c r="G46" s="52"/>
    </row>
    <row r="47" spans="1:8" ht="15.75" customHeight="1">
      <c r="A47" s="40"/>
      <c r="B47" s="41"/>
      <c r="C47" s="55"/>
      <c r="D47" s="42"/>
      <c r="E47" s="42"/>
      <c r="F47" s="15"/>
      <c r="G47" s="52"/>
    </row>
    <row r="48" spans="1:8" ht="16.5" customHeight="1">
      <c r="A48" s="40"/>
      <c r="B48" s="41"/>
      <c r="C48" s="55"/>
      <c r="D48" s="42"/>
      <c r="E48" s="43"/>
      <c r="F48" s="15"/>
      <c r="G48" s="52"/>
    </row>
    <row r="49" spans="1:7" s="32" customFormat="1" ht="19" thickBot="1">
      <c r="A49" s="73" t="s">
        <v>40</v>
      </c>
      <c r="B49" s="74"/>
      <c r="C49" s="74"/>
      <c r="D49" s="75"/>
      <c r="E49" s="31">
        <f>E32-E48</f>
        <v>0</v>
      </c>
      <c r="G49" s="53"/>
    </row>
  </sheetData>
  <mergeCells count="20">
    <mergeCell ref="A3:G3"/>
    <mergeCell ref="A2:G2"/>
    <mergeCell ref="A30:B30"/>
    <mergeCell ref="E30:F30"/>
    <mergeCell ref="A31:B31"/>
    <mergeCell ref="E31:F31"/>
    <mergeCell ref="A4:F4"/>
    <mergeCell ref="A6:C6"/>
    <mergeCell ref="E6:G6"/>
    <mergeCell ref="A49:D49"/>
    <mergeCell ref="A15:B15"/>
    <mergeCell ref="E15:F15"/>
    <mergeCell ref="A17:C17"/>
    <mergeCell ref="E17:G17"/>
    <mergeCell ref="A27:B27"/>
    <mergeCell ref="E27:F27"/>
    <mergeCell ref="A29:B29"/>
    <mergeCell ref="E29:F29"/>
    <mergeCell ref="A35:F35"/>
    <mergeCell ref="A33:F3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workbookViewId="0">
      <selection activeCell="C11" sqref="C11"/>
    </sheetView>
  </sheetViews>
  <sheetFormatPr baseColWidth="10" defaultRowHeight="14" x14ac:dyDescent="0"/>
  <cols>
    <col min="2" max="2" width="24.6640625" customWidth="1"/>
    <col min="3" max="6" width="19.33203125" style="2" customWidth="1"/>
  </cols>
  <sheetData>
    <row r="2" spans="1:6" ht="15">
      <c r="A2" s="85" t="s">
        <v>8</v>
      </c>
      <c r="B2" s="85"/>
      <c r="C2" s="85"/>
      <c r="D2" s="85"/>
      <c r="E2" s="85"/>
      <c r="F2" s="85"/>
    </row>
    <row r="3" spans="1:6" ht="16" thickBot="1">
      <c r="A3" s="85" t="s">
        <v>46</v>
      </c>
      <c r="B3" s="85"/>
      <c r="C3" s="85"/>
      <c r="D3" s="85"/>
      <c r="E3" s="85"/>
      <c r="F3" s="85"/>
    </row>
    <row r="4" spans="1:6" ht="16" thickBot="1">
      <c r="A4" s="95" t="s">
        <v>47</v>
      </c>
      <c r="B4" s="96"/>
      <c r="C4" s="96"/>
      <c r="D4" s="97"/>
      <c r="E4" s="98" t="s">
        <v>48</v>
      </c>
      <c r="F4" s="99"/>
    </row>
    <row r="5" spans="1:6" ht="16" thickBot="1">
      <c r="A5" s="106" t="s">
        <v>3</v>
      </c>
      <c r="B5" s="104" t="s">
        <v>4</v>
      </c>
      <c r="C5" s="90" t="s">
        <v>62</v>
      </c>
      <c r="D5" s="92"/>
      <c r="E5" s="102" t="s">
        <v>63</v>
      </c>
      <c r="F5" s="103"/>
    </row>
    <row r="6" spans="1:6" ht="16" thickBot="1">
      <c r="A6" s="107"/>
      <c r="B6" s="105"/>
      <c r="C6" s="67" t="s">
        <v>5</v>
      </c>
      <c r="D6" s="33" t="s">
        <v>6</v>
      </c>
      <c r="E6" s="33" t="s">
        <v>23</v>
      </c>
      <c r="F6" s="33" t="s">
        <v>63</v>
      </c>
    </row>
    <row r="7" spans="1:6" ht="15">
      <c r="A7" s="34"/>
      <c r="B7" s="35"/>
      <c r="C7" s="36"/>
      <c r="D7" s="36"/>
      <c r="E7" s="36"/>
      <c r="F7" s="37"/>
    </row>
    <row r="8" spans="1:6" ht="15">
      <c r="A8" s="26"/>
      <c r="B8" s="24"/>
      <c r="C8" s="25"/>
      <c r="D8" s="25"/>
      <c r="E8" s="25"/>
      <c r="F8" s="27"/>
    </row>
    <row r="9" spans="1:6" ht="15">
      <c r="A9" s="26"/>
      <c r="B9" s="24"/>
      <c r="C9" s="25"/>
      <c r="D9" s="25"/>
      <c r="E9" s="25"/>
      <c r="F9" s="27"/>
    </row>
    <row r="10" spans="1:6" ht="15">
      <c r="A10" s="26"/>
      <c r="B10" s="24"/>
      <c r="C10" s="25"/>
      <c r="D10" s="25"/>
      <c r="E10" s="25"/>
      <c r="F10" s="27"/>
    </row>
    <row r="11" spans="1:6" ht="15">
      <c r="A11" s="26"/>
      <c r="B11" s="24"/>
      <c r="C11" s="25"/>
      <c r="D11" s="25"/>
      <c r="E11" s="25"/>
      <c r="F11" s="27"/>
    </row>
    <row r="12" spans="1:6" ht="15">
      <c r="A12" s="26"/>
      <c r="B12" s="24"/>
      <c r="C12" s="25"/>
      <c r="D12" s="25"/>
      <c r="E12" s="25"/>
      <c r="F12" s="27"/>
    </row>
    <row r="13" spans="1:6" ht="15">
      <c r="A13" s="26"/>
      <c r="B13" s="24"/>
      <c r="C13" s="25"/>
      <c r="D13" s="25"/>
      <c r="E13" s="25"/>
      <c r="F13" s="27"/>
    </row>
    <row r="14" spans="1:6" ht="15">
      <c r="A14" s="26"/>
      <c r="B14" s="24"/>
      <c r="C14" s="25"/>
      <c r="D14" s="25"/>
      <c r="E14" s="25"/>
      <c r="F14" s="27"/>
    </row>
    <row r="15" spans="1:6" ht="15">
      <c r="A15" s="26"/>
      <c r="B15" s="24"/>
      <c r="C15" s="25"/>
      <c r="D15" s="25"/>
      <c r="E15" s="25"/>
      <c r="F15" s="27"/>
    </row>
    <row r="16" spans="1:6" ht="15">
      <c r="A16" s="26"/>
      <c r="B16" s="24"/>
      <c r="C16" s="25"/>
      <c r="D16" s="25"/>
      <c r="E16" s="25"/>
      <c r="F16" s="27"/>
    </row>
    <row r="17" spans="1:6" ht="15">
      <c r="A17" s="26"/>
      <c r="B17" s="24"/>
      <c r="C17" s="25"/>
      <c r="D17" s="25"/>
      <c r="E17" s="25"/>
      <c r="F17" s="27"/>
    </row>
    <row r="18" spans="1:6" ht="15">
      <c r="A18" s="26"/>
      <c r="B18" s="24"/>
      <c r="C18" s="25"/>
      <c r="D18" s="25"/>
      <c r="E18" s="25"/>
      <c r="F18" s="27"/>
    </row>
    <row r="19" spans="1:6" ht="15">
      <c r="A19" s="26"/>
      <c r="B19" s="24"/>
      <c r="C19" s="25"/>
      <c r="D19" s="25"/>
      <c r="E19" s="25"/>
      <c r="F19" s="27"/>
    </row>
    <row r="20" spans="1:6" ht="15">
      <c r="A20" s="26"/>
      <c r="B20" s="24"/>
      <c r="C20" s="25"/>
      <c r="D20" s="25"/>
      <c r="E20" s="25"/>
      <c r="F20" s="27"/>
    </row>
    <row r="21" spans="1:6" ht="15">
      <c r="A21" s="26"/>
      <c r="B21" s="24"/>
      <c r="C21" s="25"/>
      <c r="D21" s="25"/>
      <c r="E21" s="25"/>
      <c r="F21" s="27"/>
    </row>
    <row r="22" spans="1:6" ht="15">
      <c r="A22" s="26"/>
      <c r="B22" s="24"/>
      <c r="C22" s="25"/>
      <c r="D22" s="25"/>
      <c r="E22" s="25"/>
      <c r="F22" s="27"/>
    </row>
    <row r="23" spans="1:6" ht="15">
      <c r="A23" s="26"/>
      <c r="B23" s="24"/>
      <c r="C23" s="25"/>
      <c r="D23" s="25"/>
      <c r="E23" s="25"/>
      <c r="F23" s="27"/>
    </row>
    <row r="24" spans="1:6" ht="15">
      <c r="A24" s="26"/>
      <c r="B24" s="24"/>
      <c r="C24" s="25"/>
      <c r="D24" s="25"/>
      <c r="E24" s="25"/>
      <c r="F24" s="27"/>
    </row>
    <row r="25" spans="1:6" ht="15">
      <c r="A25" s="26"/>
      <c r="B25" s="24"/>
      <c r="C25" s="25"/>
      <c r="D25" s="25"/>
      <c r="E25" s="25"/>
      <c r="F25" s="27"/>
    </row>
    <row r="26" spans="1:6" ht="15">
      <c r="A26" s="26"/>
      <c r="B26" s="24"/>
      <c r="C26" s="25"/>
      <c r="D26" s="25"/>
      <c r="E26" s="25"/>
      <c r="F26" s="27"/>
    </row>
    <row r="27" spans="1:6" ht="15">
      <c r="A27" s="26"/>
      <c r="B27" s="24"/>
      <c r="C27" s="25"/>
      <c r="D27" s="25"/>
      <c r="E27" s="25"/>
      <c r="F27" s="27"/>
    </row>
    <row r="28" spans="1:6" ht="15">
      <c r="A28" s="26"/>
      <c r="B28" s="24"/>
      <c r="C28" s="25"/>
      <c r="D28" s="25"/>
      <c r="E28" s="25"/>
      <c r="F28" s="27"/>
    </row>
    <row r="29" spans="1:6" ht="16" thickBot="1">
      <c r="A29" s="28"/>
      <c r="B29" s="38"/>
      <c r="C29" s="29"/>
      <c r="D29" s="29"/>
      <c r="E29" s="29"/>
      <c r="F29" s="30"/>
    </row>
    <row r="30" spans="1:6" ht="16" thickBot="1">
      <c r="A30" s="100" t="s">
        <v>43</v>
      </c>
      <c r="B30" s="101"/>
      <c r="C30" s="23">
        <f>SUM(C7:C29)</f>
        <v>0</v>
      </c>
      <c r="D30" s="23">
        <f t="shared" ref="D30:F30" si="0">SUM(D7:D29)</f>
        <v>0</v>
      </c>
      <c r="E30" s="23">
        <f t="shared" si="0"/>
        <v>0</v>
      </c>
      <c r="F30" s="23">
        <f t="shared" si="0"/>
        <v>0</v>
      </c>
    </row>
    <row r="31" spans="1:6" ht="16.5" customHeight="1" thickBot="1">
      <c r="A31" s="100" t="s">
        <v>44</v>
      </c>
      <c r="B31" s="101"/>
      <c r="C31" s="23"/>
      <c r="D31" s="23">
        <f>C30-D30</f>
        <v>0</v>
      </c>
      <c r="E31" s="23">
        <f>F30-E30</f>
        <v>0</v>
      </c>
      <c r="F31" s="23"/>
    </row>
    <row r="32" spans="1:6" ht="16.5" customHeight="1" thickBot="1">
      <c r="A32" s="93" t="s">
        <v>45</v>
      </c>
      <c r="B32" s="94"/>
      <c r="C32" s="22">
        <f>SUM(C30:C31)</f>
        <v>0</v>
      </c>
      <c r="D32" s="22">
        <f t="shared" ref="D32:F32" si="1">SUM(D30:D31)</f>
        <v>0</v>
      </c>
      <c r="E32" s="22">
        <f t="shared" si="1"/>
        <v>0</v>
      </c>
      <c r="F32" s="22">
        <f t="shared" si="1"/>
        <v>0</v>
      </c>
    </row>
  </sheetData>
  <mergeCells count="11">
    <mergeCell ref="A32:B32"/>
    <mergeCell ref="A2:F2"/>
    <mergeCell ref="A3:F3"/>
    <mergeCell ref="A4:D4"/>
    <mergeCell ref="E4:F4"/>
    <mergeCell ref="A30:B30"/>
    <mergeCell ref="A31:B31"/>
    <mergeCell ref="C5:D5"/>
    <mergeCell ref="E5:F5"/>
    <mergeCell ref="B5:B6"/>
    <mergeCell ref="A5:A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"/>
  <sheetViews>
    <sheetView workbookViewId="0">
      <selection activeCell="F15" sqref="F15"/>
    </sheetView>
  </sheetViews>
  <sheetFormatPr baseColWidth="10" defaultRowHeight="14" x14ac:dyDescent="0"/>
  <cols>
    <col min="1" max="1" width="29.6640625" customWidth="1"/>
    <col min="2" max="3" width="16.5" customWidth="1"/>
  </cols>
  <sheetData>
    <row r="2" spans="1:3">
      <c r="B2" s="2"/>
      <c r="C2" s="2"/>
    </row>
    <row r="3" spans="1:3">
      <c r="A3" s="4" t="s">
        <v>4</v>
      </c>
      <c r="B3" s="5" t="s">
        <v>5</v>
      </c>
      <c r="C3" s="5" t="s">
        <v>6</v>
      </c>
    </row>
    <row r="4" spans="1:3">
      <c r="A4" s="39"/>
      <c r="B4" s="8"/>
      <c r="C4" s="8"/>
    </row>
    <row r="5" spans="1:3">
      <c r="A5" s="39"/>
      <c r="B5" s="8"/>
      <c r="C5" s="8"/>
    </row>
    <row r="6" spans="1:3">
      <c r="B6" s="2"/>
      <c r="C6" s="2"/>
    </row>
    <row r="7" spans="1:3">
      <c r="A7" s="4" t="s">
        <v>4</v>
      </c>
      <c r="B7" s="5" t="s">
        <v>5</v>
      </c>
      <c r="C7" s="5" t="s">
        <v>6</v>
      </c>
    </row>
    <row r="8" spans="1:3">
      <c r="A8" s="39"/>
      <c r="B8" s="8"/>
      <c r="C8" s="8"/>
    </row>
    <row r="9" spans="1:3">
      <c r="A9" s="39"/>
      <c r="B9" s="8"/>
      <c r="C9" s="8"/>
    </row>
    <row r="10" spans="1:3">
      <c r="B10" s="2"/>
      <c r="C10" s="2"/>
    </row>
    <row r="11" spans="1:3">
      <c r="A11" s="4" t="s">
        <v>4</v>
      </c>
      <c r="B11" s="5" t="s">
        <v>5</v>
      </c>
      <c r="C11" s="5" t="s">
        <v>6</v>
      </c>
    </row>
    <row r="12" spans="1:3">
      <c r="A12" s="39"/>
      <c r="B12" s="8"/>
      <c r="C12" s="8"/>
    </row>
    <row r="13" spans="1:3">
      <c r="A13" s="39"/>
      <c r="B13" s="8"/>
      <c r="C13" s="8"/>
    </row>
    <row r="14" spans="1:3">
      <c r="B14" s="2"/>
      <c r="C14" s="2"/>
    </row>
    <row r="15" spans="1:3">
      <c r="A15" s="4" t="s">
        <v>4</v>
      </c>
      <c r="B15" s="5" t="s">
        <v>5</v>
      </c>
      <c r="C15" s="5" t="s">
        <v>6</v>
      </c>
    </row>
    <row r="16" spans="1:3">
      <c r="A16" s="39"/>
      <c r="B16" s="8"/>
      <c r="C16" s="8"/>
    </row>
    <row r="17" spans="1:3">
      <c r="A17" s="39"/>
      <c r="B17" s="8"/>
      <c r="C17" s="8"/>
    </row>
    <row r="18" spans="1:3">
      <c r="B18" s="2"/>
      <c r="C18" s="2"/>
    </row>
    <row r="19" spans="1:3">
      <c r="A19" s="4" t="s">
        <v>4</v>
      </c>
      <c r="B19" s="5" t="s">
        <v>5</v>
      </c>
      <c r="C19" s="5" t="s">
        <v>6</v>
      </c>
    </row>
    <row r="20" spans="1:3">
      <c r="A20" s="39"/>
      <c r="B20" s="8"/>
      <c r="C20" s="8"/>
    </row>
    <row r="21" spans="1:3">
      <c r="A21" s="39"/>
      <c r="B21" s="8"/>
      <c r="C21" s="8"/>
    </row>
    <row r="22" spans="1:3">
      <c r="B22" s="2"/>
      <c r="C22" s="2"/>
    </row>
    <row r="23" spans="1:3">
      <c r="A23" s="4" t="s">
        <v>4</v>
      </c>
      <c r="B23" s="5" t="s">
        <v>5</v>
      </c>
      <c r="C23" s="5" t="s">
        <v>6</v>
      </c>
    </row>
    <row r="24" spans="1:3">
      <c r="A24" s="39"/>
      <c r="B24" s="8"/>
      <c r="C24" s="8"/>
    </row>
    <row r="25" spans="1:3">
      <c r="A25" s="39"/>
      <c r="B25" s="8"/>
      <c r="C25" s="8"/>
    </row>
    <row r="26" spans="1:3">
      <c r="B26" s="2"/>
      <c r="C26" s="2"/>
    </row>
    <row r="27" spans="1:3">
      <c r="A27" s="4" t="s">
        <v>4</v>
      </c>
      <c r="B27" s="5" t="s">
        <v>5</v>
      </c>
      <c r="C27" s="5" t="s">
        <v>6</v>
      </c>
    </row>
    <row r="28" spans="1:3">
      <c r="A28" s="39"/>
      <c r="B28" s="8"/>
      <c r="C28" s="8"/>
    </row>
    <row r="29" spans="1:3">
      <c r="A29" s="39"/>
      <c r="B29" s="8"/>
      <c r="C29" s="8"/>
    </row>
    <row r="30" spans="1:3">
      <c r="B30" s="2"/>
      <c r="C30" s="2"/>
    </row>
    <row r="31" spans="1:3">
      <c r="A31" s="4" t="s">
        <v>4</v>
      </c>
      <c r="B31" s="5" t="s">
        <v>5</v>
      </c>
      <c r="C31" s="5" t="s">
        <v>6</v>
      </c>
    </row>
    <row r="32" spans="1:3">
      <c r="A32" s="39"/>
      <c r="B32" s="8"/>
      <c r="C32" s="8"/>
    </row>
    <row r="33" spans="1:5">
      <c r="A33" s="39"/>
      <c r="B33" s="8"/>
      <c r="C33" s="8"/>
    </row>
    <row r="39" spans="1:5">
      <c r="E39" t="s">
        <v>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CASO 1</vt:lpstr>
      <vt:lpstr>CON ARITMETICA</vt:lpstr>
      <vt:lpstr>CON CONTABLE</vt:lpstr>
      <vt:lpstr>ASIENTOS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Ivonne Garza Garcia</dc:creator>
  <cp:lastModifiedBy>Yessica Davila</cp:lastModifiedBy>
  <dcterms:created xsi:type="dcterms:W3CDTF">2014-07-29T02:08:35Z</dcterms:created>
  <dcterms:modified xsi:type="dcterms:W3CDTF">2018-08-15T14:18:54Z</dcterms:modified>
</cp:coreProperties>
</file>